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84" windowWidth="15300" windowHeight="9468"/>
  </bookViews>
  <sheets>
    <sheet name="FINANCIAL" sheetId="1" r:id="rId1"/>
    <sheet name="PROGRAM" sheetId="2" r:id="rId2"/>
    <sheet name="Sheet3" sheetId="3" r:id="rId3"/>
  </sheets>
  <calcPr calcId="145621" calcMode="manual"/>
</workbook>
</file>

<file path=xl/calcChain.xml><?xml version="1.0" encoding="utf-8"?>
<calcChain xmlns="http://schemas.openxmlformats.org/spreadsheetml/2006/main">
  <c r="J28" i="1" l="1"/>
  <c r="I20" i="1"/>
  <c r="I16" i="1" l="1"/>
  <c r="I13" i="1" l="1"/>
  <c r="I18" i="1" l="1"/>
  <c r="G24" i="1" l="1"/>
  <c r="I24" i="1" s="1"/>
  <c r="G25" i="1"/>
  <c r="I25" i="1" s="1"/>
  <c r="G23" i="1"/>
  <c r="I23" i="1" s="1"/>
  <c r="E30" i="2" l="1"/>
  <c r="D30" i="2"/>
  <c r="C30" i="2"/>
  <c r="F29" i="2"/>
  <c r="D29" i="2"/>
  <c r="E29" i="2"/>
  <c r="C29" i="2"/>
  <c r="E28" i="1"/>
  <c r="F28" i="1"/>
  <c r="D28" i="1"/>
  <c r="I14" i="1" l="1"/>
  <c r="G4" i="1" l="1"/>
  <c r="G28" i="1" s="1"/>
  <c r="J12" i="1" l="1"/>
  <c r="J11" i="1"/>
  <c r="J10" i="1"/>
  <c r="I5" i="1"/>
  <c r="I28" i="1" s="1"/>
  <c r="J4" i="1"/>
  <c r="H28" i="1" l="1"/>
</calcChain>
</file>

<file path=xl/sharedStrings.xml><?xml version="1.0" encoding="utf-8"?>
<sst xmlns="http://schemas.openxmlformats.org/spreadsheetml/2006/main" count="157" uniqueCount="75">
  <si>
    <t>Douglas County</t>
  </si>
  <si>
    <t>Humboldt County</t>
  </si>
  <si>
    <t>Lincoln County</t>
  </si>
  <si>
    <t>Lyon County</t>
  </si>
  <si>
    <t>Mesquite PD</t>
  </si>
  <si>
    <t>Mineral County</t>
  </si>
  <si>
    <t>Nevada Wildlife</t>
  </si>
  <si>
    <t>Washoe County SO</t>
  </si>
  <si>
    <t>White Pine County</t>
  </si>
  <si>
    <t>Nye County</t>
  </si>
  <si>
    <t>Elko County</t>
  </si>
  <si>
    <t>Esmeralda County</t>
  </si>
  <si>
    <t>2015LE001</t>
  </si>
  <si>
    <t>2016LE001</t>
  </si>
  <si>
    <t>2016LE002</t>
  </si>
  <si>
    <t>2016LE003</t>
  </si>
  <si>
    <t>2016LE004</t>
  </si>
  <si>
    <t>2016LE005</t>
  </si>
  <si>
    <t>2016LE006</t>
  </si>
  <si>
    <t>GRANT #</t>
  </si>
  <si>
    <t>NAME</t>
  </si>
  <si>
    <t>Off-Road Business Assoc/Genoa</t>
  </si>
  <si>
    <t>Off-Road Business Assoc/Study</t>
  </si>
  <si>
    <t>Nevada Outdoor School</t>
  </si>
  <si>
    <t>2016OE001</t>
  </si>
  <si>
    <t>2016OE002</t>
  </si>
  <si>
    <t>2016OE003</t>
  </si>
  <si>
    <t>2016OE004</t>
  </si>
  <si>
    <t xml:space="preserve"> </t>
  </si>
  <si>
    <t>TRAIL FACILITIES</t>
  </si>
  <si>
    <t>LE</t>
  </si>
  <si>
    <t>O &amp; A</t>
  </si>
  <si>
    <t>2016 MOU</t>
  </si>
  <si>
    <t>CLARK COUNTY MARKETING</t>
  </si>
  <si>
    <t>PIC logandale toilet</t>
  </si>
  <si>
    <t>Partners in Conservation Logandale Trails</t>
  </si>
  <si>
    <t>CAT 10  TRAILS FACILITIES</t>
  </si>
  <si>
    <t>CAT 09 SAFETY EDUCATION</t>
  </si>
  <si>
    <t>CAT 08      LAW ENFORCMENT</t>
  </si>
  <si>
    <t>REIMBURSED TO DATE</t>
  </si>
  <si>
    <t>BALANCE AND ENCUMBERED</t>
  </si>
  <si>
    <t>TOTAL     OBLIGATED</t>
  </si>
  <si>
    <t>ORBA/Genoa Road OHV Trails  (Complete)</t>
  </si>
  <si>
    <t>REMAINING AFTER CLOSED           DE-OBLIGATE 1/1/2017</t>
  </si>
  <si>
    <t>2015 Law Enforcement Grants</t>
  </si>
  <si>
    <t>2016 Law Enforcement Grants</t>
  </si>
  <si>
    <t>2016 Trail, Outreach and Education Grants  Round 1</t>
  </si>
  <si>
    <t>2016 Trail, Outreach and Education Grants  Round 2</t>
  </si>
  <si>
    <t>Nevada Outdoor School - ATV Education</t>
  </si>
  <si>
    <t>Off-Road Business Assoc. -  Economic Study</t>
  </si>
  <si>
    <t>Off-Road Business Assoc. -Genoa Road OHV Trails Tahoe Basin</t>
  </si>
  <si>
    <t>Treadlightly! - RIDE ON NEVADA Campaign</t>
  </si>
  <si>
    <t>Friends of NV Wilderness S. Nevada: Trail signing and restoration</t>
  </si>
  <si>
    <t>Sierra Avalanche Center -        OHV Snowmobile Avalanche Education and Safety Program</t>
  </si>
  <si>
    <t>SAC proposes to teach certified avalanche education courses to Nevada’s winter OHV snowmobile community. Two courses will be taught over the next two winters to provide certified avalanche education to Nevada based snowmobilers.</t>
  </si>
  <si>
    <t>Project Descriptions</t>
  </si>
  <si>
    <t>Partnering with the BLM, local OHV groups and volunteers to prevent conflict between various types of users and continue to keep motorized access open to wilderness boundaries and cherrystem roads, volunteers will:  install kiosks with interpretive and Tread Lightly information to ensure that riders are aware they are nearing a non-motorized recreation area. Affected routes will be naturalized to disguise and discourage use. Some sites may need barriers at wilderness boundaries. Most of the labor to execute the projects will be completed by volunteers which greatly reduces the overall costs to complete the projects. Outreach will occur with Tread Lighlty vehicle and  include the South McCullough Wilderness, which needs the most attention, Brownstone Basin in the Red Rock Canyon NCA and Arrow Canyon in the Arrow Canyon Wilderness.</t>
  </si>
  <si>
    <t>Tread Lightly! will facilitate a public-private partnership within the state of Nevada. The purpose of this collaborative effort is to implement a statewide education, outreach and stewardship initiative under the umbrella of the RIDE ON Designated Routes campaign –dubbed RIDE ON. The objectives of the campaign in Nevada are to: 1) localize the campaign to be RIDE ON Nevada addressing the unique needs and audience within the state; 2) unite agency partners, private industry, OHV clubs, and diverse stakeholders in the customization of the education, marketing, and stewardship strategies; and 3) implement strategies applying consistent and compelling messaging throughout the state to foster good environmental stewardship among the OHV community.</t>
  </si>
  <si>
    <t>2016OE0201</t>
  </si>
  <si>
    <t>2016OE0202</t>
  </si>
  <si>
    <t>2016OE0203</t>
  </si>
  <si>
    <t>AVALANCHE</t>
  </si>
  <si>
    <t>FNW TRAILS</t>
  </si>
  <si>
    <t>TREADLIGHTLY</t>
  </si>
  <si>
    <t>Total since inception</t>
  </si>
  <si>
    <t>Total Count</t>
  </si>
  <si>
    <t>do not close until end of 2nd Q 2017 for reporting</t>
  </si>
  <si>
    <t>NOTES</t>
  </si>
  <si>
    <t xml:space="preserve">   </t>
  </si>
  <si>
    <t>EXPIRATION</t>
  </si>
  <si>
    <t>NV OHV GRANTS SUMMARY 2015- 2017</t>
  </si>
  <si>
    <t xml:space="preserve">Nevada Outdoor School </t>
  </si>
  <si>
    <t>ORBA/Economic Study (final billing.)</t>
  </si>
  <si>
    <t>GRANT</t>
  </si>
  <si>
    <t xml:space="preserve">PIC Logandale Trails </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</si>
</sst>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_);[Red]\(&quot;$&quot;#,##0.00\)"/>
    <numFmt numFmtId="44" formatCode="_(&quot;$&quot;* #,##0.00_);_(&quot;$&quot;* \(#,##0.00\);_(&quot;$&quot;* &quot;-&quot;??_);_(@_)"/>
    <numFmt numFmtId="164" formatCode="&quot;$&quot;#,##0"/>
    <numFmt numFmtId="165" formatCode="&quot;$&quot;#,##0.00"/>
  </numFmts>
  <fonts count="14" x14ac:knownFonts="1">
    <font>
      <sz val="11"/>
      <color theme="1"/>
      <name val="Calibri"/>
      <family val="2"/>
      <scheme val="minor"/>
    </font>
    <font>
      <sz val="11"/>
      <color theme="1"/>
      <name val="Calibri"/>
      <family val="2"/>
      <scheme val="minor"/>
    </font>
    <font>
      <b/>
      <sz val="11"/>
      <color theme="1"/>
      <name val="Calibri"/>
      <family val="2"/>
      <scheme val="minor"/>
    </font>
    <font>
      <i/>
      <sz val="11"/>
      <color theme="1"/>
      <name val="Calibri"/>
      <family val="2"/>
      <scheme val="minor"/>
    </font>
    <font>
      <i/>
      <sz val="11"/>
      <color theme="1"/>
      <name val="Cambria"/>
      <family val="1"/>
      <scheme val="major"/>
    </font>
    <font>
      <sz val="11"/>
      <color rgb="FFFF0000"/>
      <name val="Calibri"/>
      <family val="2"/>
      <scheme val="minor"/>
    </font>
    <font>
      <b/>
      <sz val="14"/>
      <color theme="1"/>
      <name val="Calibri"/>
      <family val="2"/>
      <scheme val="minor"/>
    </font>
    <font>
      <b/>
      <sz val="18"/>
      <color theme="1"/>
      <name val="Calibri"/>
      <family val="2"/>
      <scheme val="minor"/>
    </font>
    <font>
      <sz val="18"/>
      <color theme="1"/>
      <name val="Calibri"/>
      <family val="2"/>
      <scheme val="minor"/>
    </font>
    <font>
      <i/>
      <sz val="11"/>
      <color theme="0" tint="-0.499984740745262"/>
      <name val="Calibri"/>
      <family val="2"/>
      <scheme val="minor"/>
    </font>
    <font>
      <sz val="11"/>
      <name val="Calibri"/>
      <family val="2"/>
      <scheme val="minor"/>
    </font>
    <font>
      <sz val="10"/>
      <color theme="1"/>
      <name val="Calibri"/>
      <family val="2"/>
      <scheme val="minor"/>
    </font>
    <font>
      <i/>
      <sz val="10"/>
      <color theme="1"/>
      <name val="Calibri"/>
      <family val="2"/>
      <scheme val="minor"/>
    </font>
    <font>
      <b/>
      <sz val="16"/>
      <color theme="1"/>
      <name val="Calibri"/>
      <family val="2"/>
      <scheme val="minor"/>
    </font>
  </fonts>
  <fills count="11">
    <fill>
      <patternFill patternType="none"/>
    </fill>
    <fill>
      <patternFill patternType="gray125"/>
    </fill>
    <fill>
      <patternFill patternType="solid">
        <fgColor theme="0" tint="-0.14999847407452621"/>
        <bgColor indexed="64"/>
      </patternFill>
    </fill>
    <fill>
      <patternFill patternType="solid">
        <fgColor theme="0"/>
        <bgColor indexed="64"/>
      </patternFill>
    </fill>
    <fill>
      <patternFill patternType="solid">
        <fgColor theme="7" tint="0.59999389629810485"/>
        <bgColor indexed="64"/>
      </patternFill>
    </fill>
    <fill>
      <patternFill patternType="solid">
        <fgColor theme="8" tint="0.59999389629810485"/>
        <bgColor indexed="64"/>
      </patternFill>
    </fill>
    <fill>
      <patternFill patternType="solid">
        <fgColor theme="0" tint="-0.249977111117893"/>
        <bgColor indexed="64"/>
      </patternFill>
    </fill>
    <fill>
      <patternFill patternType="solid">
        <fgColor theme="5" tint="0.79998168889431442"/>
        <bgColor indexed="64"/>
      </patternFill>
    </fill>
    <fill>
      <patternFill patternType="solid">
        <fgColor rgb="FFFFFF99"/>
        <bgColor indexed="64"/>
      </patternFill>
    </fill>
    <fill>
      <patternFill patternType="solid">
        <fgColor theme="6" tint="0.79998168889431442"/>
        <bgColor indexed="64"/>
      </patternFill>
    </fill>
    <fill>
      <patternFill patternType="solid">
        <fgColor rgb="FF09FF78"/>
        <bgColor indexed="64"/>
      </patternFill>
    </fill>
  </fills>
  <borders count="27">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medium">
        <color indexed="64"/>
      </top>
      <bottom style="medium">
        <color indexed="64"/>
      </bottom>
      <diagonal/>
    </border>
    <border>
      <left/>
      <right style="thin">
        <color indexed="64"/>
      </right>
      <top/>
      <bottom style="thin">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style="medium">
        <color indexed="64"/>
      </top>
      <bottom/>
      <diagonal/>
    </border>
    <border>
      <left/>
      <right style="thin">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top/>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s>
  <cellStyleXfs count="3">
    <xf numFmtId="0" fontId="0" fillId="0" borderId="0"/>
    <xf numFmtId="44" fontId="1" fillId="0" borderId="0" applyFont="0" applyFill="0" applyBorder="0" applyAlignment="0" applyProtection="0"/>
    <xf numFmtId="9" fontId="1" fillId="0" borderId="0" applyFont="0" applyFill="0" applyBorder="0" applyAlignment="0" applyProtection="0"/>
  </cellStyleXfs>
  <cellXfs count="165">
    <xf numFmtId="0" fontId="0" fillId="0" borderId="0" xfId="0"/>
    <xf numFmtId="0" fontId="0" fillId="0" borderId="1" xfId="0" applyBorder="1"/>
    <xf numFmtId="0" fontId="0" fillId="0" borderId="3" xfId="0" applyBorder="1"/>
    <xf numFmtId="0" fontId="0" fillId="3" borderId="1" xfId="0" applyFill="1" applyBorder="1"/>
    <xf numFmtId="0" fontId="0" fillId="2" borderId="1" xfId="0" applyFill="1" applyBorder="1"/>
    <xf numFmtId="0" fontId="0" fillId="0" borderId="1" xfId="0" applyBorder="1" applyAlignment="1">
      <alignment horizontal="right"/>
    </xf>
    <xf numFmtId="0" fontId="0" fillId="0" borderId="1" xfId="0" applyBorder="1" applyAlignment="1">
      <alignment horizontal="center"/>
    </xf>
    <xf numFmtId="0" fontId="2" fillId="0" borderId="1" xfId="0" applyFont="1" applyBorder="1" applyAlignment="1">
      <alignment horizontal="center" wrapText="1"/>
    </xf>
    <xf numFmtId="0" fontId="0" fillId="2" borderId="1" xfId="0" applyFill="1" applyBorder="1" applyAlignment="1">
      <alignment horizontal="right" vertical="center"/>
    </xf>
    <xf numFmtId="0" fontId="0" fillId="3" borderId="1" xfId="0" applyFill="1" applyBorder="1" applyAlignment="1">
      <alignment horizontal="right" vertical="center"/>
    </xf>
    <xf numFmtId="0" fontId="0" fillId="0" borderId="1" xfId="0" applyBorder="1" applyAlignment="1">
      <alignment horizontal="right" vertical="center"/>
    </xf>
    <xf numFmtId="0" fontId="0" fillId="0" borderId="4" xfId="0" applyBorder="1"/>
    <xf numFmtId="0" fontId="2" fillId="0" borderId="1" xfId="0" applyFont="1" applyBorder="1"/>
    <xf numFmtId="0" fontId="0" fillId="0" borderId="1" xfId="0" applyBorder="1" applyAlignment="1">
      <alignment horizontal="left" wrapText="1"/>
    </xf>
    <xf numFmtId="0" fontId="0" fillId="0" borderId="1" xfId="0" applyBorder="1" applyAlignment="1">
      <alignment horizontal="left" vertical="center" wrapText="1"/>
    </xf>
    <xf numFmtId="0" fontId="0" fillId="0" borderId="5" xfId="0" applyBorder="1"/>
    <xf numFmtId="0" fontId="0" fillId="3" borderId="5" xfId="0" applyFill="1" applyBorder="1"/>
    <xf numFmtId="0" fontId="0" fillId="3" borderId="0" xfId="0" applyFill="1" applyBorder="1"/>
    <xf numFmtId="0" fontId="0" fillId="3" borderId="0" xfId="0" applyFill="1" applyBorder="1" applyAlignment="1">
      <alignment wrapText="1"/>
    </xf>
    <xf numFmtId="0" fontId="0" fillId="0" borderId="10" xfId="0" applyBorder="1"/>
    <xf numFmtId="0" fontId="0" fillId="0" borderId="2" xfId="0" applyBorder="1" applyAlignment="1">
      <alignment horizontal="left" wrapText="1"/>
    </xf>
    <xf numFmtId="0" fontId="2" fillId="0" borderId="13" xfId="0" applyFont="1" applyBorder="1" applyAlignment="1">
      <alignment horizontal="center" wrapText="1"/>
    </xf>
    <xf numFmtId="0" fontId="0" fillId="0" borderId="0" xfId="0" applyBorder="1"/>
    <xf numFmtId="44" fontId="0" fillId="0" borderId="1" xfId="0" applyNumberFormat="1" applyBorder="1" applyAlignment="1"/>
    <xf numFmtId="44" fontId="0" fillId="3" borderId="1" xfId="0" applyNumberFormat="1" applyFill="1" applyBorder="1" applyAlignment="1"/>
    <xf numFmtId="44" fontId="0" fillId="3" borderId="1" xfId="1" applyNumberFormat="1" applyFont="1" applyFill="1" applyBorder="1" applyAlignment="1"/>
    <xf numFmtId="0" fontId="2" fillId="0" borderId="0" xfId="0" applyFont="1" applyBorder="1" applyAlignment="1">
      <alignment horizontal="left"/>
    </xf>
    <xf numFmtId="0" fontId="6" fillId="0" borderId="0" xfId="0" applyFont="1" applyBorder="1" applyAlignment="1">
      <alignment horizontal="left" wrapText="1"/>
    </xf>
    <xf numFmtId="0" fontId="0" fillId="0" borderId="0" xfId="0" applyBorder="1" applyAlignment="1">
      <alignment horizontal="center"/>
    </xf>
    <xf numFmtId="44" fontId="0" fillId="0" borderId="8" xfId="1" applyNumberFormat="1" applyFont="1" applyBorder="1" applyAlignment="1"/>
    <xf numFmtId="44" fontId="0" fillId="0" borderId="8" xfId="0" applyNumberFormat="1" applyBorder="1" applyAlignment="1"/>
    <xf numFmtId="44" fontId="0" fillId="0" borderId="12" xfId="1" applyNumberFormat="1" applyFont="1" applyBorder="1" applyAlignment="1"/>
    <xf numFmtId="15" fontId="7" fillId="3" borderId="0" xfId="0" applyNumberFormat="1" applyFont="1" applyFill="1" applyBorder="1" applyAlignment="1">
      <alignment horizontal="left"/>
    </xf>
    <xf numFmtId="44" fontId="8" fillId="3" borderId="0" xfId="1" applyFont="1" applyFill="1" applyBorder="1" applyAlignment="1">
      <alignment horizontal="left" wrapText="1"/>
    </xf>
    <xf numFmtId="44" fontId="8" fillId="3" borderId="0" xfId="0" applyNumberFormat="1" applyFont="1" applyFill="1" applyBorder="1"/>
    <xf numFmtId="0" fontId="8" fillId="3" borderId="0" xfId="0" applyFont="1" applyFill="1" applyBorder="1"/>
    <xf numFmtId="0" fontId="8" fillId="3" borderId="0" xfId="0" applyFont="1" applyFill="1" applyBorder="1" applyAlignment="1">
      <alignment horizontal="center"/>
    </xf>
    <xf numFmtId="0" fontId="8" fillId="3" borderId="15" xfId="0" applyFont="1" applyFill="1" applyBorder="1"/>
    <xf numFmtId="44" fontId="0" fillId="3" borderId="8" xfId="0" applyNumberFormat="1" applyFill="1" applyBorder="1" applyAlignment="1"/>
    <xf numFmtId="44" fontId="0" fillId="2" borderId="11" xfId="0" applyNumberFormat="1" applyFill="1" applyBorder="1" applyAlignment="1"/>
    <xf numFmtId="0" fontId="0" fillId="0" borderId="2" xfId="0" applyBorder="1" applyAlignment="1">
      <alignment horizontal="center"/>
    </xf>
    <xf numFmtId="44" fontId="0" fillId="0" borderId="0" xfId="1" applyFont="1" applyBorder="1"/>
    <xf numFmtId="0" fontId="0" fillId="0" borderId="0" xfId="0" applyBorder="1" applyAlignment="1">
      <alignment horizontal="left" wrapText="1"/>
    </xf>
    <xf numFmtId="164" fontId="0" fillId="3" borderId="2" xfId="0" applyNumberFormat="1" applyFill="1" applyBorder="1" applyAlignment="1">
      <alignment horizontal="right" vertical="center"/>
    </xf>
    <xf numFmtId="164" fontId="0" fillId="3" borderId="1" xfId="0" applyNumberFormat="1" applyFill="1" applyBorder="1" applyAlignment="1">
      <alignment horizontal="right" vertical="center"/>
    </xf>
    <xf numFmtId="164" fontId="0" fillId="4" borderId="17" xfId="1" applyNumberFormat="1" applyFont="1" applyFill="1" applyBorder="1" applyAlignment="1">
      <alignment horizontal="right"/>
    </xf>
    <xf numFmtId="164" fontId="0" fillId="0" borderId="2" xfId="1" applyNumberFormat="1" applyFont="1" applyBorder="1" applyAlignment="1">
      <alignment horizontal="right"/>
    </xf>
    <xf numFmtId="164" fontId="0" fillId="0" borderId="1" xfId="1" applyNumberFormat="1" applyFont="1" applyBorder="1" applyAlignment="1">
      <alignment horizontal="right"/>
    </xf>
    <xf numFmtId="164" fontId="0" fillId="0" borderId="0" xfId="1" applyNumberFormat="1" applyFont="1" applyAlignment="1">
      <alignment horizontal="right"/>
    </xf>
    <xf numFmtId="164" fontId="0" fillId="3" borderId="2" xfId="1" applyNumberFormat="1" applyFont="1" applyFill="1" applyBorder="1" applyAlignment="1">
      <alignment horizontal="right" vertical="center"/>
    </xf>
    <xf numFmtId="164" fontId="0" fillId="3" borderId="1" xfId="1" applyNumberFormat="1" applyFont="1" applyFill="1" applyBorder="1" applyAlignment="1">
      <alignment horizontal="right" vertical="center"/>
    </xf>
    <xf numFmtId="164" fontId="0" fillId="0" borderId="1" xfId="0" applyNumberFormat="1" applyBorder="1" applyAlignment="1">
      <alignment horizontal="right" wrapText="1"/>
    </xf>
    <xf numFmtId="164" fontId="0" fillId="0" borderId="2" xfId="0" applyNumberFormat="1" applyBorder="1" applyAlignment="1">
      <alignment horizontal="right" wrapText="1"/>
    </xf>
    <xf numFmtId="0" fontId="0" fillId="4" borderId="16" xfId="0" applyFill="1" applyBorder="1" applyAlignment="1">
      <alignment vertical="top"/>
    </xf>
    <xf numFmtId="0" fontId="0" fillId="0" borderId="2" xfId="0" applyBorder="1" applyAlignment="1">
      <alignment vertical="top"/>
    </xf>
    <xf numFmtId="0" fontId="0" fillId="0" borderId="1" xfId="0" applyBorder="1" applyAlignment="1">
      <alignment vertical="top"/>
    </xf>
    <xf numFmtId="0" fontId="0" fillId="0" borderId="0" xfId="0" applyAlignment="1">
      <alignment vertical="top"/>
    </xf>
    <xf numFmtId="0" fontId="0" fillId="0" borderId="2" xfId="0" applyBorder="1" applyAlignment="1">
      <alignment horizontal="left" vertical="top" wrapText="1"/>
    </xf>
    <xf numFmtId="0" fontId="0" fillId="0" borderId="1" xfId="0" applyBorder="1" applyAlignment="1">
      <alignment horizontal="left" vertical="top" wrapText="1"/>
    </xf>
    <xf numFmtId="0" fontId="0" fillId="0" borderId="8" xfId="0" applyFill="1" applyBorder="1" applyAlignment="1">
      <alignment horizontal="left" vertical="top" wrapText="1"/>
    </xf>
    <xf numFmtId="0" fontId="0" fillId="5" borderId="18" xfId="0" applyFill="1" applyBorder="1" applyAlignment="1">
      <alignment horizontal="center" vertical="top"/>
    </xf>
    <xf numFmtId="49" fontId="0" fillId="0" borderId="1" xfId="1" applyNumberFormat="1" applyFont="1" applyBorder="1" applyAlignment="1">
      <alignment horizontal="left" vertical="top" wrapText="1"/>
    </xf>
    <xf numFmtId="49" fontId="0" fillId="0" borderId="0" xfId="0" applyNumberFormat="1" applyAlignment="1">
      <alignment vertical="top"/>
    </xf>
    <xf numFmtId="0" fontId="0" fillId="0" borderId="19" xfId="0" applyBorder="1"/>
    <xf numFmtId="0" fontId="0" fillId="0" borderId="14" xfId="0" applyBorder="1"/>
    <xf numFmtId="0" fontId="0" fillId="0" borderId="2" xfId="0" applyBorder="1"/>
    <xf numFmtId="0" fontId="2" fillId="3" borderId="0" xfId="0" applyFont="1" applyFill="1" applyBorder="1" applyAlignment="1">
      <alignment horizontal="left" wrapText="1"/>
    </xf>
    <xf numFmtId="0" fontId="2" fillId="3" borderId="0" xfId="0" applyFont="1" applyFill="1" applyBorder="1" applyAlignment="1">
      <alignment horizontal="center" wrapText="1"/>
    </xf>
    <xf numFmtId="0" fontId="0" fillId="3" borderId="0" xfId="0" applyFill="1" applyBorder="1" applyAlignment="1">
      <alignment horizontal="center"/>
    </xf>
    <xf numFmtId="49" fontId="0" fillId="3" borderId="0" xfId="0" applyNumberFormat="1" applyFill="1" applyBorder="1"/>
    <xf numFmtId="0" fontId="0" fillId="3" borderId="0" xfId="0" applyFill="1" applyBorder="1" applyAlignment="1">
      <alignment horizontal="left" wrapText="1"/>
    </xf>
    <xf numFmtId="44" fontId="0" fillId="3" borderId="0" xfId="1" applyFont="1" applyFill="1" applyBorder="1"/>
    <xf numFmtId="44" fontId="2" fillId="3" borderId="0" xfId="1" applyFont="1" applyFill="1" applyBorder="1"/>
    <xf numFmtId="44" fontId="9" fillId="3" borderId="0" xfId="0" applyNumberFormat="1" applyFont="1" applyFill="1" applyBorder="1" applyAlignment="1">
      <alignment horizontal="center"/>
    </xf>
    <xf numFmtId="44" fontId="10" fillId="3" borderId="0" xfId="1" applyFont="1" applyFill="1" applyBorder="1"/>
    <xf numFmtId="0" fontId="0" fillId="3" borderId="11" xfId="0" applyFill="1" applyBorder="1" applyAlignment="1">
      <alignment horizontal="left" wrapText="1"/>
    </xf>
    <xf numFmtId="0" fontId="0" fillId="3" borderId="1" xfId="0" applyFill="1" applyBorder="1" applyAlignment="1">
      <alignment horizontal="left" wrapText="1"/>
    </xf>
    <xf numFmtId="0" fontId="0" fillId="3" borderId="9" xfId="0" applyFill="1" applyBorder="1"/>
    <xf numFmtId="44" fontId="0" fillId="3" borderId="0" xfId="0" applyNumberFormat="1" applyFill="1" applyBorder="1" applyAlignment="1"/>
    <xf numFmtId="44" fontId="0" fillId="3" borderId="0" xfId="0" applyNumberFormat="1" applyFill="1" applyBorder="1" applyAlignment="1">
      <alignment horizontal="right"/>
    </xf>
    <xf numFmtId="44" fontId="0" fillId="3" borderId="0" xfId="1" applyNumberFormat="1" applyFont="1" applyFill="1" applyBorder="1" applyAlignment="1"/>
    <xf numFmtId="44" fontId="0" fillId="3" borderId="0" xfId="1" applyFont="1" applyFill="1" applyBorder="1" applyAlignment="1">
      <alignment horizontal="center"/>
    </xf>
    <xf numFmtId="44" fontId="0" fillId="3" borderId="0" xfId="0" applyNumberFormat="1" applyFill="1" applyBorder="1" applyAlignment="1">
      <alignment horizontal="center"/>
    </xf>
    <xf numFmtId="14" fontId="2" fillId="3" borderId="0" xfId="0" applyNumberFormat="1" applyFont="1" applyFill="1" applyBorder="1" applyAlignment="1">
      <alignment horizontal="center"/>
    </xf>
    <xf numFmtId="0" fontId="2" fillId="3" borderId="0" xfId="0" applyFont="1" applyFill="1" applyBorder="1" applyAlignment="1">
      <alignment horizontal="center"/>
    </xf>
    <xf numFmtId="0" fontId="2" fillId="3" borderId="0" xfId="0" applyFont="1" applyFill="1" applyBorder="1"/>
    <xf numFmtId="0" fontId="5" fillId="3" borderId="0" xfId="0" applyFont="1" applyFill="1" applyBorder="1" applyAlignment="1">
      <alignment horizontal="left" wrapText="1"/>
    </xf>
    <xf numFmtId="44" fontId="5" fillId="3" borderId="0" xfId="0" applyNumberFormat="1" applyFont="1" applyFill="1" applyBorder="1"/>
    <xf numFmtId="44" fontId="0" fillId="3" borderId="0" xfId="0" applyNumberFormat="1" applyFill="1" applyBorder="1"/>
    <xf numFmtId="9" fontId="2" fillId="0" borderId="1" xfId="2" applyFont="1" applyBorder="1"/>
    <xf numFmtId="0" fontId="11" fillId="3" borderId="1" xfId="0" applyFont="1" applyFill="1" applyBorder="1"/>
    <xf numFmtId="0" fontId="11" fillId="3" borderId="1" xfId="0" applyFont="1" applyFill="1" applyBorder="1" applyAlignment="1">
      <alignment horizontal="left" vertical="center" wrapText="1"/>
    </xf>
    <xf numFmtId="165" fontId="11" fillId="3" borderId="1" xfId="0" applyNumberFormat="1" applyFont="1" applyFill="1" applyBorder="1" applyAlignment="1">
      <alignment horizontal="center" vertical="center"/>
    </xf>
    <xf numFmtId="44" fontId="11" fillId="3" borderId="1" xfId="1" applyNumberFormat="1" applyFont="1" applyFill="1" applyBorder="1" applyAlignment="1"/>
    <xf numFmtId="165" fontId="11" fillId="3" borderId="1" xfId="0" applyNumberFormat="1" applyFont="1" applyFill="1" applyBorder="1" applyAlignment="1"/>
    <xf numFmtId="0" fontId="0" fillId="3" borderId="1" xfId="0" applyFill="1" applyBorder="1" applyAlignment="1">
      <alignment horizontal="left" vertical="center" wrapText="1"/>
    </xf>
    <xf numFmtId="0" fontId="11" fillId="4" borderId="1" xfId="0" applyFont="1" applyFill="1" applyBorder="1"/>
    <xf numFmtId="44" fontId="0" fillId="3" borderId="5" xfId="0" applyNumberFormat="1" applyFill="1" applyBorder="1" applyAlignment="1"/>
    <xf numFmtId="0" fontId="0" fillId="4" borderId="1" xfId="0" applyFill="1" applyBorder="1"/>
    <xf numFmtId="0" fontId="8" fillId="4" borderId="1" xfId="0" applyFont="1" applyFill="1" applyBorder="1"/>
    <xf numFmtId="44" fontId="4" fillId="4" borderId="1" xfId="0" applyNumberFormat="1" applyFont="1" applyFill="1" applyBorder="1"/>
    <xf numFmtId="0" fontId="8" fillId="4" borderId="3" xfId="0" applyFont="1" applyFill="1" applyBorder="1"/>
    <xf numFmtId="44" fontId="4" fillId="4" borderId="4" xfId="0" applyNumberFormat="1" applyFont="1" applyFill="1" applyBorder="1"/>
    <xf numFmtId="44" fontId="0" fillId="2" borderId="22" xfId="0" applyNumberFormat="1" applyFill="1" applyBorder="1" applyAlignment="1"/>
    <xf numFmtId="14" fontId="11" fillId="3" borderId="1" xfId="0" applyNumberFormat="1" applyFont="1" applyFill="1" applyBorder="1"/>
    <xf numFmtId="14" fontId="0" fillId="3" borderId="5" xfId="0" applyNumberFormat="1" applyFill="1" applyBorder="1"/>
    <xf numFmtId="14" fontId="0" fillId="3" borderId="11" xfId="0" applyNumberFormat="1" applyFill="1" applyBorder="1"/>
    <xf numFmtId="14" fontId="0" fillId="3" borderId="0" xfId="0" applyNumberFormat="1" applyFill="1" applyBorder="1"/>
    <xf numFmtId="0" fontId="11" fillId="0" borderId="1" xfId="0" applyFont="1" applyBorder="1"/>
    <xf numFmtId="0" fontId="0" fillId="3" borderId="10" xfId="0" applyFill="1" applyBorder="1"/>
    <xf numFmtId="44" fontId="0" fillId="0" borderId="7" xfId="1" applyNumberFormat="1" applyFont="1" applyBorder="1" applyAlignment="1"/>
    <xf numFmtId="44" fontId="0" fillId="0" borderId="23" xfId="1" applyNumberFormat="1" applyFont="1" applyBorder="1" applyAlignment="1"/>
    <xf numFmtId="44" fontId="4" fillId="4" borderId="14" xfId="0" applyNumberFormat="1" applyFont="1" applyFill="1" applyBorder="1"/>
    <xf numFmtId="0" fontId="0" fillId="4" borderId="2" xfId="0" applyFill="1" applyBorder="1"/>
    <xf numFmtId="0" fontId="11" fillId="0" borderId="1" xfId="0" applyFont="1" applyBorder="1" applyAlignment="1">
      <alignment horizontal="left" wrapText="1"/>
    </xf>
    <xf numFmtId="44" fontId="11" fillId="0" borderId="1" xfId="1" applyNumberFormat="1" applyFont="1" applyBorder="1" applyAlignment="1"/>
    <xf numFmtId="44" fontId="11" fillId="3" borderId="1" xfId="0" applyNumberFormat="1" applyFont="1" applyFill="1" applyBorder="1" applyAlignment="1"/>
    <xf numFmtId="44" fontId="11" fillId="0" borderId="1" xfId="0" applyNumberFormat="1" applyFont="1" applyBorder="1" applyAlignment="1"/>
    <xf numFmtId="44" fontId="12" fillId="4" borderId="1" xfId="0" applyNumberFormat="1" applyFont="1" applyFill="1" applyBorder="1"/>
    <xf numFmtId="44" fontId="0" fillId="0" borderId="1" xfId="1" applyNumberFormat="1" applyFont="1" applyBorder="1" applyAlignment="1"/>
    <xf numFmtId="0" fontId="3" fillId="4" borderId="1" xfId="0" applyFont="1" applyFill="1" applyBorder="1"/>
    <xf numFmtId="14" fontId="0" fillId="3" borderId="1" xfId="0" applyNumberFormat="1" applyFill="1" applyBorder="1"/>
    <xf numFmtId="0" fontId="0" fillId="6" borderId="1" xfId="0" applyFill="1" applyBorder="1" applyAlignment="1">
      <alignment horizontal="left" wrapText="1"/>
    </xf>
    <xf numFmtId="44" fontId="0" fillId="6" borderId="1" xfId="0" applyNumberFormat="1" applyFill="1" applyBorder="1" applyAlignment="1"/>
    <xf numFmtId="44" fontId="0" fillId="6" borderId="1" xfId="1" applyNumberFormat="1" applyFont="1" applyFill="1" applyBorder="1" applyAlignment="1"/>
    <xf numFmtId="0" fontId="0" fillId="6" borderId="1" xfId="0" applyFill="1" applyBorder="1"/>
    <xf numFmtId="0" fontId="0" fillId="6" borderId="1" xfId="0" applyFill="1" applyBorder="1" applyAlignment="1">
      <alignment horizontal="left" vertical="center" wrapText="1"/>
    </xf>
    <xf numFmtId="0" fontId="2" fillId="0" borderId="6" xfId="0" applyFont="1" applyBorder="1" applyAlignment="1">
      <alignment horizontal="center" wrapText="1"/>
    </xf>
    <xf numFmtId="44" fontId="2" fillId="0" borderId="25" xfId="0" applyNumberFormat="1" applyFont="1" applyBorder="1" applyAlignment="1">
      <alignment horizontal="left" wrapText="1"/>
    </xf>
    <xf numFmtId="0" fontId="2" fillId="0" borderId="25" xfId="0" applyFont="1" applyBorder="1" applyAlignment="1">
      <alignment horizontal="center" wrapText="1"/>
    </xf>
    <xf numFmtId="0" fontId="2" fillId="3" borderId="26" xfId="0" applyFont="1" applyFill="1" applyBorder="1" applyAlignment="1">
      <alignment horizontal="center" wrapText="1"/>
    </xf>
    <xf numFmtId="0" fontId="2" fillId="0" borderId="21" xfId="0" applyFont="1" applyBorder="1" applyAlignment="1">
      <alignment horizontal="center" wrapText="1"/>
    </xf>
    <xf numFmtId="0" fontId="13" fillId="4" borderId="18" xfId="0" applyFont="1" applyFill="1" applyBorder="1" applyAlignment="1">
      <alignment wrapText="1"/>
    </xf>
    <xf numFmtId="0" fontId="0" fillId="4" borderId="19" xfId="0" applyFill="1" applyBorder="1" applyAlignment="1">
      <alignment wrapText="1"/>
    </xf>
    <xf numFmtId="0" fontId="0" fillId="4" borderId="3" xfId="0" applyFill="1" applyBorder="1" applyAlignment="1">
      <alignment wrapText="1"/>
    </xf>
    <xf numFmtId="0" fontId="0" fillId="0" borderId="12" xfId="0" applyBorder="1" applyAlignment="1">
      <alignment wrapText="1"/>
    </xf>
    <xf numFmtId="0" fontId="0" fillId="0" borderId="8" xfId="0" applyBorder="1" applyAlignment="1">
      <alignment wrapText="1"/>
    </xf>
    <xf numFmtId="14" fontId="0" fillId="6" borderId="1" xfId="0" applyNumberFormat="1" applyFill="1" applyBorder="1"/>
    <xf numFmtId="44" fontId="3" fillId="4" borderId="1" xfId="0" applyNumberFormat="1" applyFont="1" applyFill="1" applyBorder="1"/>
    <xf numFmtId="0" fontId="3" fillId="6" borderId="1" xfId="0" applyFont="1" applyFill="1" applyBorder="1"/>
    <xf numFmtId="165" fontId="0" fillId="0" borderId="1" xfId="0" applyNumberFormat="1" applyBorder="1" applyAlignment="1"/>
    <xf numFmtId="0" fontId="0" fillId="7" borderId="1" xfId="0" applyFill="1" applyBorder="1"/>
    <xf numFmtId="14" fontId="0" fillId="7" borderId="1" xfId="0" applyNumberFormat="1" applyFill="1" applyBorder="1"/>
    <xf numFmtId="0" fontId="0" fillId="7" borderId="1" xfId="0" applyFill="1" applyBorder="1" applyAlignment="1">
      <alignment horizontal="left" vertical="center" wrapText="1"/>
    </xf>
    <xf numFmtId="44" fontId="0" fillId="7" borderId="1" xfId="1" applyNumberFormat="1" applyFont="1" applyFill="1" applyBorder="1" applyAlignment="1"/>
    <xf numFmtId="44" fontId="0" fillId="7" borderId="1" xfId="0" applyNumberFormat="1" applyFill="1" applyBorder="1" applyAlignment="1"/>
    <xf numFmtId="44" fontId="3" fillId="7" borderId="1" xfId="0" applyNumberFormat="1" applyFont="1" applyFill="1" applyBorder="1"/>
    <xf numFmtId="0" fontId="0" fillId="7" borderId="1" xfId="0" applyFill="1" applyBorder="1" applyAlignment="1">
      <alignment horizontal="left" wrapText="1"/>
    </xf>
    <xf numFmtId="0" fontId="3" fillId="7" borderId="1" xfId="0" applyFont="1" applyFill="1" applyBorder="1"/>
    <xf numFmtId="14" fontId="2" fillId="3" borderId="0" xfId="0" applyNumberFormat="1" applyFont="1" applyFill="1" applyBorder="1" applyAlignment="1">
      <alignment horizontal="left"/>
    </xf>
    <xf numFmtId="14" fontId="7" fillId="3" borderId="0" xfId="0" applyNumberFormat="1" applyFont="1" applyFill="1" applyBorder="1" applyAlignment="1">
      <alignment horizontal="left"/>
    </xf>
    <xf numFmtId="14" fontId="2" fillId="3" borderId="24" xfId="0" applyNumberFormat="1" applyFont="1" applyFill="1" applyBorder="1" applyAlignment="1">
      <alignment horizontal="center" wrapText="1"/>
    </xf>
    <xf numFmtId="14" fontId="0" fillId="3" borderId="2" xfId="0" applyNumberFormat="1" applyFill="1" applyBorder="1"/>
    <xf numFmtId="14" fontId="0" fillId="8" borderId="1" xfId="0" applyNumberFormat="1" applyFill="1" applyBorder="1"/>
    <xf numFmtId="44" fontId="0" fillId="3" borderId="7" xfId="1" applyNumberFormat="1" applyFont="1" applyFill="1" applyBorder="1" applyAlignment="1"/>
    <xf numFmtId="44" fontId="10" fillId="3" borderId="7" xfId="1" applyNumberFormat="1" applyFont="1" applyFill="1" applyBorder="1" applyAlignment="1"/>
    <xf numFmtId="44" fontId="3" fillId="6" borderId="1" xfId="0" applyNumberFormat="1" applyFont="1" applyFill="1" applyBorder="1"/>
    <xf numFmtId="0" fontId="0" fillId="5" borderId="16" xfId="0" applyFill="1" applyBorder="1" applyAlignment="1">
      <alignment horizontal="center" vertical="center" wrapText="1"/>
    </xf>
    <xf numFmtId="0" fontId="0" fillId="5" borderId="17" xfId="0" applyFill="1" applyBorder="1" applyAlignment="1">
      <alignment horizontal="center" vertical="center" wrapText="1"/>
    </xf>
    <xf numFmtId="0" fontId="0" fillId="5" borderId="16" xfId="0" applyFill="1" applyBorder="1" applyAlignment="1">
      <alignment horizontal="center" wrapText="1"/>
    </xf>
    <xf numFmtId="0" fontId="0" fillId="5" borderId="17" xfId="0" applyFill="1" applyBorder="1" applyAlignment="1">
      <alignment horizontal="center" wrapText="1"/>
    </xf>
    <xf numFmtId="8" fontId="0" fillId="7" borderId="1" xfId="1" applyNumberFormat="1" applyFont="1" applyFill="1" applyBorder="1" applyAlignment="1"/>
    <xf numFmtId="44" fontId="0" fillId="9" borderId="1" xfId="0" applyNumberFormat="1" applyFill="1" applyBorder="1" applyAlignment="1"/>
    <xf numFmtId="44" fontId="11" fillId="9" borderId="1" xfId="0" applyNumberFormat="1" applyFont="1" applyFill="1" applyBorder="1" applyAlignment="1"/>
    <xf numFmtId="44" fontId="0" fillId="10" borderId="20" xfId="1" applyNumberFormat="1" applyFont="1" applyFill="1" applyBorder="1" applyAlignment="1"/>
  </cellXfs>
  <cellStyles count="3">
    <cellStyle name="Currency" xfId="1" builtinId="4"/>
    <cellStyle name="Normal" xfId="0" builtinId="0"/>
    <cellStyle name="Percent" xfId="2" builtinId="5"/>
  </cellStyles>
  <dxfs count="0"/>
  <tableStyles count="0" defaultTableStyle="TableStyleMedium2" defaultPivotStyle="PivotStyleLight16"/>
  <colors>
    <mruColors>
      <color rgb="FF09FF78"/>
      <color rgb="FFFFFF99"/>
      <color rgb="FFC6E7B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2"/>
  <sheetViews>
    <sheetView tabSelected="1" showRuler="0" zoomScaleNormal="100" workbookViewId="0">
      <selection activeCell="J33" sqref="A1:J33"/>
    </sheetView>
  </sheetViews>
  <sheetFormatPr defaultRowHeight="14.4" x14ac:dyDescent="0.3"/>
  <cols>
    <col min="1" max="1" width="11.33203125" style="1" bestFit="1" customWidth="1"/>
    <col min="2" max="2" width="11.33203125" style="121" customWidth="1"/>
    <col min="3" max="3" width="26.5546875" style="13" customWidth="1"/>
    <col min="4" max="4" width="13.6640625" style="1" bestFit="1" customWidth="1"/>
    <col min="5" max="5" width="13.21875" style="1" bestFit="1" customWidth="1"/>
    <col min="6" max="6" width="13.6640625" style="1" bestFit="1" customWidth="1"/>
    <col min="7" max="7" width="14.6640625" style="6" customWidth="1"/>
    <col min="8" max="8" width="13.6640625" style="1" bestFit="1" customWidth="1"/>
    <col min="9" max="9" width="13.109375" style="1" customWidth="1"/>
    <col min="10" max="10" width="15" style="15" customWidth="1"/>
    <col min="11" max="11" width="43.109375" style="98" bestFit="1" customWidth="1"/>
    <col min="12" max="14" width="8.88671875" style="98"/>
    <col min="15" max="33" width="8.88671875" style="17"/>
    <col min="34" max="34" width="8.88671875" style="11"/>
    <col min="35" max="16384" width="8.88671875" style="1"/>
  </cols>
  <sheetData>
    <row r="1" spans="1:34" s="22" customFormat="1" ht="18" x14ac:dyDescent="0.35">
      <c r="A1" s="26" t="s">
        <v>28</v>
      </c>
      <c r="B1" s="149"/>
      <c r="C1" s="27"/>
      <c r="G1" s="28"/>
      <c r="K1" s="98"/>
      <c r="L1" s="98"/>
      <c r="M1" s="98"/>
      <c r="N1" s="98"/>
      <c r="O1" s="17"/>
      <c r="P1" s="17"/>
      <c r="Q1" s="17"/>
      <c r="R1" s="17"/>
      <c r="S1" s="17"/>
      <c r="T1" s="17"/>
      <c r="U1" s="17"/>
      <c r="V1" s="17"/>
      <c r="W1" s="17"/>
      <c r="X1" s="17"/>
      <c r="Y1" s="17"/>
      <c r="Z1" s="17"/>
      <c r="AA1" s="17"/>
      <c r="AB1" s="17"/>
      <c r="AC1" s="17"/>
      <c r="AD1" s="17"/>
      <c r="AE1" s="17"/>
      <c r="AF1" s="17"/>
      <c r="AG1" s="17"/>
    </row>
    <row r="2" spans="1:34" s="37" customFormat="1" ht="21.6" customHeight="1" thickBot="1" x14ac:dyDescent="0.5">
      <c r="A2" s="32" t="s">
        <v>70</v>
      </c>
      <c r="B2" s="150"/>
      <c r="C2" s="33"/>
      <c r="D2" s="34"/>
      <c r="E2" s="35"/>
      <c r="F2" s="35"/>
      <c r="G2" s="36"/>
      <c r="H2" s="35"/>
      <c r="I2" s="35"/>
      <c r="J2" s="35"/>
      <c r="K2" s="101"/>
      <c r="L2" s="99"/>
      <c r="M2" s="99"/>
      <c r="N2" s="99"/>
    </row>
    <row r="3" spans="1:34" s="136" customFormat="1" ht="58.8" x14ac:dyDescent="0.4">
      <c r="A3" s="127" t="s">
        <v>19</v>
      </c>
      <c r="B3" s="151" t="s">
        <v>69</v>
      </c>
      <c r="C3" s="128" t="s">
        <v>73</v>
      </c>
      <c r="D3" s="129" t="s">
        <v>38</v>
      </c>
      <c r="E3" s="129" t="s">
        <v>37</v>
      </c>
      <c r="F3" s="129" t="s">
        <v>36</v>
      </c>
      <c r="G3" s="129" t="s">
        <v>41</v>
      </c>
      <c r="H3" s="129" t="s">
        <v>39</v>
      </c>
      <c r="I3" s="130" t="s">
        <v>40</v>
      </c>
      <c r="J3" s="131" t="s">
        <v>43</v>
      </c>
      <c r="K3" s="132" t="s">
        <v>67</v>
      </c>
      <c r="L3" s="133"/>
      <c r="M3" s="134"/>
      <c r="N3" s="134"/>
      <c r="O3" s="18"/>
      <c r="P3" s="18"/>
      <c r="Q3" s="18"/>
      <c r="R3" s="18"/>
      <c r="S3" s="18"/>
      <c r="T3" s="18"/>
      <c r="U3" s="18"/>
      <c r="V3" s="18"/>
      <c r="W3" s="18"/>
      <c r="X3" s="18"/>
      <c r="Y3" s="18"/>
      <c r="Z3" s="18"/>
      <c r="AA3" s="18"/>
      <c r="AB3" s="18"/>
      <c r="AC3" s="18"/>
      <c r="AD3" s="18"/>
      <c r="AE3" s="18"/>
      <c r="AF3" s="18"/>
      <c r="AG3" s="18"/>
      <c r="AH3" s="135"/>
    </row>
    <row r="4" spans="1:34" s="125" customFormat="1" x14ac:dyDescent="0.3">
      <c r="A4" s="125" t="s">
        <v>12</v>
      </c>
      <c r="B4" s="137">
        <v>42535</v>
      </c>
      <c r="C4" s="126" t="s">
        <v>0</v>
      </c>
      <c r="D4" s="124">
        <v>20000</v>
      </c>
      <c r="E4" s="124" t="s">
        <v>28</v>
      </c>
      <c r="F4" s="124"/>
      <c r="G4" s="123">
        <f>SUM(D4:F4)</f>
        <v>20000</v>
      </c>
      <c r="H4" s="124">
        <v>11600</v>
      </c>
      <c r="I4" s="123">
        <v>0</v>
      </c>
      <c r="J4" s="162">
        <f>SUM(G4-H4)</f>
        <v>8400</v>
      </c>
    </row>
    <row r="5" spans="1:34" s="3" customFormat="1" x14ac:dyDescent="0.3">
      <c r="A5" s="3" t="s">
        <v>12</v>
      </c>
      <c r="B5" s="153">
        <v>43008</v>
      </c>
      <c r="C5" s="95" t="s">
        <v>1</v>
      </c>
      <c r="D5" s="25">
        <v>19117</v>
      </c>
      <c r="E5" s="25"/>
      <c r="F5" s="25"/>
      <c r="G5" s="24">
        <v>19117</v>
      </c>
      <c r="H5" s="25">
        <v>10053.36</v>
      </c>
      <c r="I5" s="24">
        <f>SUM(G5-H5)</f>
        <v>9063.64</v>
      </c>
      <c r="J5" s="162"/>
    </row>
    <row r="6" spans="1:34" s="125" customFormat="1" x14ac:dyDescent="0.3">
      <c r="A6" s="125" t="s">
        <v>12</v>
      </c>
      <c r="B6" s="137">
        <v>42535</v>
      </c>
      <c r="C6" s="126" t="s">
        <v>2</v>
      </c>
      <c r="D6" s="124">
        <v>25500</v>
      </c>
      <c r="E6" s="124"/>
      <c r="F6" s="124"/>
      <c r="G6" s="123">
        <v>25500</v>
      </c>
      <c r="H6" s="124">
        <v>25500</v>
      </c>
      <c r="I6" s="123">
        <v>0</v>
      </c>
      <c r="J6" s="162">
        <v>0</v>
      </c>
    </row>
    <row r="7" spans="1:34" s="125" customFormat="1" x14ac:dyDescent="0.3">
      <c r="A7" s="125" t="s">
        <v>12</v>
      </c>
      <c r="B7" s="137">
        <v>42535</v>
      </c>
      <c r="C7" s="126" t="s">
        <v>3</v>
      </c>
      <c r="D7" s="124">
        <v>26453</v>
      </c>
      <c r="E7" s="124"/>
      <c r="F7" s="124"/>
      <c r="G7" s="123">
        <v>26453</v>
      </c>
      <c r="H7" s="124">
        <v>26453</v>
      </c>
      <c r="I7" s="123">
        <v>0</v>
      </c>
      <c r="J7" s="162">
        <v>0</v>
      </c>
    </row>
    <row r="8" spans="1:34" s="125" customFormat="1" x14ac:dyDescent="0.3">
      <c r="A8" s="125" t="s">
        <v>12</v>
      </c>
      <c r="B8" s="137">
        <v>42535</v>
      </c>
      <c r="C8" s="126" t="s">
        <v>4</v>
      </c>
      <c r="D8" s="124">
        <v>21000</v>
      </c>
      <c r="E8" s="124"/>
      <c r="F8" s="124"/>
      <c r="G8" s="123">
        <v>21000</v>
      </c>
      <c r="H8" s="124">
        <v>21000</v>
      </c>
      <c r="I8" s="123">
        <v>0</v>
      </c>
      <c r="J8" s="162">
        <v>0</v>
      </c>
    </row>
    <row r="9" spans="1:34" s="125" customFormat="1" x14ac:dyDescent="0.3">
      <c r="A9" s="125" t="s">
        <v>12</v>
      </c>
      <c r="B9" s="137">
        <v>42535</v>
      </c>
      <c r="C9" s="126" t="s">
        <v>5</v>
      </c>
      <c r="D9" s="124">
        <v>21000</v>
      </c>
      <c r="E9" s="124"/>
      <c r="F9" s="124"/>
      <c r="G9" s="123">
        <v>21000</v>
      </c>
      <c r="H9" s="124">
        <v>21000</v>
      </c>
      <c r="I9" s="123">
        <v>0</v>
      </c>
      <c r="J9" s="162">
        <v>0</v>
      </c>
    </row>
    <row r="10" spans="1:34" s="125" customFormat="1" x14ac:dyDescent="0.3">
      <c r="A10" s="125" t="s">
        <v>12</v>
      </c>
      <c r="B10" s="137">
        <v>42535</v>
      </c>
      <c r="C10" s="126" t="s">
        <v>6</v>
      </c>
      <c r="D10" s="124">
        <v>29135</v>
      </c>
      <c r="E10" s="124"/>
      <c r="F10" s="124"/>
      <c r="G10" s="123">
        <v>29135</v>
      </c>
      <c r="H10" s="124">
        <v>5571.73</v>
      </c>
      <c r="I10" s="123">
        <v>0</v>
      </c>
      <c r="J10" s="162">
        <f>SUM(G10-H10)</f>
        <v>23563.27</v>
      </c>
    </row>
    <row r="11" spans="1:34" s="125" customFormat="1" x14ac:dyDescent="0.3">
      <c r="A11" s="125" t="s">
        <v>12</v>
      </c>
      <c r="B11" s="137">
        <v>42535</v>
      </c>
      <c r="C11" s="126" t="s">
        <v>7</v>
      </c>
      <c r="D11" s="124">
        <v>14000</v>
      </c>
      <c r="E11" s="124"/>
      <c r="F11" s="124"/>
      <c r="G11" s="123">
        <v>14000</v>
      </c>
      <c r="H11" s="124">
        <v>13828.25</v>
      </c>
      <c r="I11" s="123">
        <v>0</v>
      </c>
      <c r="J11" s="162">
        <f>SUM(G11-H11)</f>
        <v>171.75</v>
      </c>
    </row>
    <row r="12" spans="1:34" s="125" customFormat="1" x14ac:dyDescent="0.3">
      <c r="A12" s="125" t="s">
        <v>12</v>
      </c>
      <c r="B12" s="137">
        <v>42535</v>
      </c>
      <c r="C12" s="126" t="s">
        <v>8</v>
      </c>
      <c r="D12" s="124">
        <v>10000</v>
      </c>
      <c r="E12" s="124"/>
      <c r="F12" s="124"/>
      <c r="G12" s="123">
        <v>10000</v>
      </c>
      <c r="H12" s="124">
        <v>9982.25</v>
      </c>
      <c r="I12" s="123">
        <v>0</v>
      </c>
      <c r="J12" s="162">
        <f>SUM(G12-H12)</f>
        <v>17.75</v>
      </c>
    </row>
    <row r="13" spans="1:34" x14ac:dyDescent="0.3">
      <c r="A13" s="1" t="s">
        <v>13</v>
      </c>
      <c r="B13" s="153">
        <v>42979</v>
      </c>
      <c r="C13" s="14" t="s">
        <v>5</v>
      </c>
      <c r="D13" s="25">
        <v>14668</v>
      </c>
      <c r="E13" s="25"/>
      <c r="F13" s="25"/>
      <c r="G13" s="24">
        <v>14668</v>
      </c>
      <c r="H13" s="23">
        <v>5999.25</v>
      </c>
      <c r="I13" s="23">
        <f>SUM(G13-H13)</f>
        <v>8668.75</v>
      </c>
      <c r="J13" s="162"/>
      <c r="O13" s="3"/>
      <c r="P13" s="3"/>
      <c r="Q13" s="3"/>
      <c r="R13" s="3"/>
      <c r="S13" s="3"/>
      <c r="T13" s="3"/>
      <c r="U13" s="3"/>
      <c r="V13" s="3"/>
      <c r="W13" s="3"/>
      <c r="X13" s="3"/>
      <c r="Y13" s="3"/>
      <c r="Z13" s="3"/>
      <c r="AA13" s="3"/>
      <c r="AB13" s="3"/>
      <c r="AC13" s="3"/>
      <c r="AD13" s="3"/>
      <c r="AE13" s="3"/>
      <c r="AF13" s="3"/>
      <c r="AG13" s="3"/>
      <c r="AH13" s="1"/>
    </row>
    <row r="14" spans="1:34" x14ac:dyDescent="0.3">
      <c r="A14" s="1" t="s">
        <v>14</v>
      </c>
      <c r="B14" s="153">
        <v>42978</v>
      </c>
      <c r="C14" s="14" t="s">
        <v>9</v>
      </c>
      <c r="D14" s="25">
        <v>84580</v>
      </c>
      <c r="E14" s="25"/>
      <c r="F14" s="25"/>
      <c r="G14" s="24">
        <v>84580</v>
      </c>
      <c r="H14" s="23">
        <v>58450.62</v>
      </c>
      <c r="I14" s="23">
        <f>SUM(G14-H14)</f>
        <v>26129.379999999997</v>
      </c>
      <c r="J14" s="162"/>
      <c r="O14" s="3"/>
      <c r="P14" s="3"/>
      <c r="Q14" s="3"/>
      <c r="R14" s="3"/>
      <c r="S14" s="3"/>
      <c r="T14" s="3"/>
      <c r="U14" s="3"/>
      <c r="V14" s="3"/>
      <c r="W14" s="3"/>
      <c r="X14" s="3"/>
      <c r="Y14" s="3"/>
      <c r="Z14" s="3"/>
      <c r="AA14" s="3"/>
      <c r="AB14" s="3"/>
      <c r="AC14" s="3"/>
      <c r="AD14" s="3"/>
      <c r="AE14" s="3"/>
      <c r="AF14" s="3"/>
      <c r="AG14" s="3"/>
      <c r="AH14" s="1"/>
    </row>
    <row r="15" spans="1:34" s="125" customFormat="1" x14ac:dyDescent="0.3">
      <c r="A15" s="125" t="s">
        <v>15</v>
      </c>
      <c r="B15" s="137">
        <v>42886</v>
      </c>
      <c r="C15" s="126" t="s">
        <v>11</v>
      </c>
      <c r="D15" s="124">
        <v>25000</v>
      </c>
      <c r="E15" s="124"/>
      <c r="F15" s="124"/>
      <c r="G15" s="123">
        <v>25000</v>
      </c>
      <c r="H15" s="123">
        <v>25000</v>
      </c>
      <c r="I15" s="123">
        <v>0</v>
      </c>
      <c r="J15" s="162">
        <v>0</v>
      </c>
    </row>
    <row r="16" spans="1:34" x14ac:dyDescent="0.3">
      <c r="A16" s="1" t="s">
        <v>16</v>
      </c>
      <c r="B16" s="153">
        <v>43008</v>
      </c>
      <c r="C16" s="14" t="s">
        <v>0</v>
      </c>
      <c r="D16" s="25">
        <v>20000</v>
      </c>
      <c r="E16" s="25"/>
      <c r="F16" s="25"/>
      <c r="G16" s="24">
        <v>20000</v>
      </c>
      <c r="H16" s="23">
        <v>4562.3499999999995</v>
      </c>
      <c r="I16" s="23">
        <f>SUM(G16-H16)</f>
        <v>15437.650000000001</v>
      </c>
      <c r="J16" s="162"/>
      <c r="O16" s="3"/>
      <c r="P16" s="3"/>
      <c r="Q16" s="3"/>
      <c r="R16" s="3"/>
      <c r="S16" s="3"/>
      <c r="T16" s="3"/>
      <c r="U16" s="3"/>
      <c r="V16" s="3"/>
      <c r="W16" s="3"/>
      <c r="X16" s="3"/>
      <c r="Y16" s="3"/>
      <c r="Z16" s="3"/>
      <c r="AA16" s="3"/>
      <c r="AB16" s="3"/>
      <c r="AC16" s="3"/>
      <c r="AD16" s="3"/>
      <c r="AE16" s="3"/>
      <c r="AF16" s="3"/>
      <c r="AG16" s="3"/>
      <c r="AH16" s="1"/>
    </row>
    <row r="17" spans="1:34" x14ac:dyDescent="0.3">
      <c r="A17" s="1" t="s">
        <v>17</v>
      </c>
      <c r="B17" s="153">
        <v>43100</v>
      </c>
      <c r="C17" s="14" t="s">
        <v>4</v>
      </c>
      <c r="D17" s="25">
        <v>32800</v>
      </c>
      <c r="E17" s="25"/>
      <c r="F17" s="25"/>
      <c r="G17" s="24">
        <v>32800</v>
      </c>
      <c r="H17" s="23">
        <v>0</v>
      </c>
      <c r="I17" s="23">
        <v>32800</v>
      </c>
      <c r="J17" s="162"/>
      <c r="K17" s="120"/>
      <c r="O17" s="3"/>
      <c r="P17" s="3"/>
      <c r="Q17" s="3"/>
      <c r="R17" s="3"/>
      <c r="S17" s="3"/>
      <c r="T17" s="3"/>
      <c r="U17" s="3"/>
      <c r="V17" s="3"/>
      <c r="W17" s="3"/>
      <c r="X17" s="3"/>
      <c r="Y17" s="3"/>
      <c r="Z17" s="3"/>
      <c r="AA17" s="3"/>
      <c r="AB17" s="3"/>
      <c r="AC17" s="3"/>
      <c r="AD17" s="3"/>
      <c r="AE17" s="3"/>
      <c r="AF17" s="3"/>
      <c r="AG17" s="3"/>
      <c r="AH17" s="1"/>
    </row>
    <row r="18" spans="1:34" s="141" customFormat="1" x14ac:dyDescent="0.3">
      <c r="A18" s="141" t="s">
        <v>18</v>
      </c>
      <c r="B18" s="142">
        <v>42886</v>
      </c>
      <c r="C18" s="143" t="s">
        <v>10</v>
      </c>
      <c r="D18" s="144">
        <v>33442</v>
      </c>
      <c r="E18" s="144" t="s">
        <v>28</v>
      </c>
      <c r="F18" s="144"/>
      <c r="G18" s="145">
        <v>33442</v>
      </c>
      <c r="H18" s="145">
        <v>33441.65</v>
      </c>
      <c r="I18" s="145">
        <f>SUM(G18-H18)</f>
        <v>0.34999999999854481</v>
      </c>
      <c r="J18" s="162">
        <v>0.35</v>
      </c>
      <c r="K18" s="146" t="s">
        <v>66</v>
      </c>
    </row>
    <row r="19" spans="1:34" s="125" customFormat="1" x14ac:dyDescent="0.3">
      <c r="A19" s="125" t="s">
        <v>24</v>
      </c>
      <c r="B19" s="137">
        <v>42825</v>
      </c>
      <c r="C19" s="122" t="s">
        <v>71</v>
      </c>
      <c r="D19" s="123" t="s">
        <v>28</v>
      </c>
      <c r="E19" s="124">
        <v>10000</v>
      </c>
      <c r="F19" s="124"/>
      <c r="G19" s="123">
        <v>10000</v>
      </c>
      <c r="H19" s="124">
        <v>10000</v>
      </c>
      <c r="I19" s="123">
        <v>0</v>
      </c>
      <c r="J19" s="162"/>
      <c r="K19" s="139"/>
    </row>
    <row r="20" spans="1:34" s="141" customFormat="1" ht="31.2" customHeight="1" x14ac:dyDescent="0.3">
      <c r="A20" s="141" t="s">
        <v>26</v>
      </c>
      <c r="B20" s="142">
        <v>42825</v>
      </c>
      <c r="C20" s="147" t="s">
        <v>72</v>
      </c>
      <c r="D20" s="145" t="s">
        <v>28</v>
      </c>
      <c r="E20" s="144">
        <v>36500</v>
      </c>
      <c r="F20" s="144"/>
      <c r="G20" s="145">
        <v>36500</v>
      </c>
      <c r="H20" s="161">
        <v>35046.32</v>
      </c>
      <c r="I20" s="145">
        <f>SUM(E20-H20)</f>
        <v>1453.6800000000003</v>
      </c>
      <c r="J20" s="162"/>
      <c r="K20" s="148"/>
    </row>
    <row r="21" spans="1:34" s="125" customFormat="1" ht="28.8" x14ac:dyDescent="0.3">
      <c r="A21" s="125" t="s">
        <v>25</v>
      </c>
      <c r="B21" s="137">
        <v>42825</v>
      </c>
      <c r="C21" s="122" t="s">
        <v>42</v>
      </c>
      <c r="D21" s="123" t="s">
        <v>28</v>
      </c>
      <c r="E21" s="124"/>
      <c r="F21" s="124">
        <v>60000</v>
      </c>
      <c r="G21" s="123">
        <v>60000</v>
      </c>
      <c r="H21" s="124">
        <v>60000</v>
      </c>
      <c r="I21" s="123">
        <v>0</v>
      </c>
      <c r="J21" s="162">
        <v>0</v>
      </c>
      <c r="K21" s="156"/>
    </row>
    <row r="22" spans="1:34" x14ac:dyDescent="0.3">
      <c r="A22" s="1" t="s">
        <v>27</v>
      </c>
      <c r="B22" s="121">
        <v>43373</v>
      </c>
      <c r="C22" s="13" t="s">
        <v>74</v>
      </c>
      <c r="D22" s="119" t="s">
        <v>28</v>
      </c>
      <c r="E22" s="119"/>
      <c r="F22" s="119">
        <v>133000</v>
      </c>
      <c r="G22" s="24">
        <v>133000</v>
      </c>
      <c r="H22" s="119">
        <v>0</v>
      </c>
      <c r="I22" s="23">
        <v>133000</v>
      </c>
      <c r="J22" s="162"/>
      <c r="K22" s="138"/>
      <c r="O22" s="3"/>
      <c r="P22" s="3"/>
      <c r="Q22" s="3"/>
      <c r="R22" s="3"/>
      <c r="S22" s="3"/>
      <c r="T22" s="3"/>
      <c r="U22" s="3"/>
      <c r="V22" s="3"/>
      <c r="W22" s="3"/>
      <c r="X22" s="3"/>
      <c r="Y22" s="3"/>
      <c r="Z22" s="3"/>
      <c r="AA22" s="3"/>
      <c r="AB22" s="3"/>
      <c r="AC22" s="3"/>
      <c r="AD22" s="3"/>
      <c r="AE22" s="3"/>
      <c r="AF22" s="3"/>
      <c r="AG22" s="3"/>
      <c r="AH22" s="1"/>
    </row>
    <row r="23" spans="1:34" s="90" customFormat="1" x14ac:dyDescent="0.3">
      <c r="A23" s="90" t="s">
        <v>58</v>
      </c>
      <c r="B23" s="104">
        <v>43373</v>
      </c>
      <c r="C23" s="91" t="s">
        <v>61</v>
      </c>
      <c r="D23" s="92" t="s">
        <v>28</v>
      </c>
      <c r="E23" s="92">
        <v>6940</v>
      </c>
      <c r="F23" s="93"/>
      <c r="G23" s="94">
        <f>SUM(D23:F23)</f>
        <v>6940</v>
      </c>
      <c r="H23" s="93">
        <v>0</v>
      </c>
      <c r="I23" s="140">
        <f>SUM(G23-H23)</f>
        <v>6940</v>
      </c>
      <c r="J23" s="163"/>
      <c r="K23" s="118"/>
      <c r="L23" s="96"/>
      <c r="M23" s="96"/>
      <c r="N23" s="96"/>
    </row>
    <row r="24" spans="1:34" s="90" customFormat="1" x14ac:dyDescent="0.3">
      <c r="A24" s="90" t="s">
        <v>59</v>
      </c>
      <c r="B24" s="104">
        <v>43373</v>
      </c>
      <c r="C24" s="91" t="s">
        <v>62</v>
      </c>
      <c r="D24" s="92" t="s">
        <v>28</v>
      </c>
      <c r="E24" s="93"/>
      <c r="F24" s="92">
        <v>40450</v>
      </c>
      <c r="G24" s="94">
        <f t="shared" ref="G24:G25" si="0">SUM(D24:F24)</f>
        <v>40450</v>
      </c>
      <c r="H24" s="93">
        <v>0</v>
      </c>
      <c r="I24" s="140">
        <f t="shared" ref="I24:I25" si="1">SUM(G24-H24)</f>
        <v>40450</v>
      </c>
      <c r="J24" s="163"/>
      <c r="K24" s="118"/>
      <c r="L24" s="96"/>
      <c r="M24" s="96"/>
      <c r="N24" s="96"/>
    </row>
    <row r="25" spans="1:34" s="90" customFormat="1" x14ac:dyDescent="0.3">
      <c r="A25" s="90" t="s">
        <v>60</v>
      </c>
      <c r="B25" s="104">
        <v>43434</v>
      </c>
      <c r="C25" s="91" t="s">
        <v>63</v>
      </c>
      <c r="D25" s="92" t="s">
        <v>28</v>
      </c>
      <c r="E25" s="92">
        <v>75000</v>
      </c>
      <c r="F25" s="93"/>
      <c r="G25" s="94">
        <f t="shared" si="0"/>
        <v>75000</v>
      </c>
      <c r="H25" s="93">
        <v>0</v>
      </c>
      <c r="I25" s="140">
        <f t="shared" si="1"/>
        <v>75000</v>
      </c>
      <c r="J25" s="163"/>
      <c r="K25" s="118"/>
      <c r="L25" s="96"/>
      <c r="M25" s="96"/>
      <c r="N25" s="96"/>
    </row>
    <row r="26" spans="1:34" s="108" customFormat="1" ht="13.8" x14ac:dyDescent="0.3">
      <c r="B26" s="104"/>
      <c r="C26" s="114"/>
      <c r="D26" s="115"/>
      <c r="E26" s="115"/>
      <c r="F26" s="115"/>
      <c r="G26" s="116"/>
      <c r="H26" s="115"/>
      <c r="I26" s="117"/>
      <c r="J26" s="163"/>
      <c r="K26" s="118"/>
      <c r="L26" s="96"/>
      <c r="M26" s="96"/>
      <c r="N26" s="96"/>
      <c r="O26" s="90"/>
      <c r="P26" s="90"/>
      <c r="Q26" s="90"/>
      <c r="R26" s="90"/>
      <c r="S26" s="90"/>
      <c r="T26" s="90"/>
      <c r="U26" s="90"/>
      <c r="V26" s="90"/>
      <c r="W26" s="90"/>
      <c r="X26" s="90"/>
      <c r="Y26" s="90"/>
      <c r="Z26" s="90"/>
      <c r="AA26" s="90"/>
      <c r="AB26" s="90"/>
      <c r="AC26" s="90"/>
      <c r="AD26" s="90"/>
      <c r="AE26" s="90"/>
      <c r="AF26" s="90"/>
      <c r="AG26" s="90"/>
    </row>
    <row r="27" spans="1:34" x14ac:dyDescent="0.3">
      <c r="D27" s="119"/>
      <c r="E27" s="119"/>
      <c r="F27" s="119"/>
      <c r="G27" s="23"/>
      <c r="H27" s="23" t="s">
        <v>28</v>
      </c>
      <c r="I27" s="23"/>
      <c r="J27" s="162"/>
      <c r="K27" s="120"/>
      <c r="O27" s="3"/>
      <c r="P27" s="3"/>
      <c r="Q27" s="3"/>
      <c r="R27" s="3"/>
      <c r="S27" s="3"/>
      <c r="T27" s="3"/>
      <c r="U27" s="3"/>
      <c r="V27" s="3"/>
      <c r="W27" s="3"/>
      <c r="X27" s="3"/>
      <c r="Y27" s="3"/>
      <c r="Z27" s="3"/>
      <c r="AA27" s="3"/>
      <c r="AB27" s="3"/>
      <c r="AC27" s="3"/>
      <c r="AD27" s="3"/>
      <c r="AE27" s="3"/>
      <c r="AF27" s="3"/>
      <c r="AG27" s="3"/>
      <c r="AH27" s="1"/>
    </row>
    <row r="28" spans="1:34" s="65" customFormat="1" ht="15" thickBot="1" x14ac:dyDescent="0.35">
      <c r="A28" s="109" t="s">
        <v>28</v>
      </c>
      <c r="B28" s="106"/>
      <c r="C28" s="75" t="s">
        <v>64</v>
      </c>
      <c r="D28" s="154">
        <f>SUM(D4:D27)</f>
        <v>396695</v>
      </c>
      <c r="E28" s="154">
        <f t="shared" ref="E28:J28" si="2">SUM(E4:E27)</f>
        <v>128440</v>
      </c>
      <c r="F28" s="155">
        <f t="shared" si="2"/>
        <v>233450</v>
      </c>
      <c r="G28" s="110">
        <f t="shared" si="2"/>
        <v>758585</v>
      </c>
      <c r="H28" s="110">
        <f t="shared" si="2"/>
        <v>377488.78</v>
      </c>
      <c r="I28" s="111">
        <f>SUM(I4:I25)</f>
        <v>348943.44999999995</v>
      </c>
      <c r="J28" s="164">
        <f>SUM(J4:J27)</f>
        <v>32153.119999999999</v>
      </c>
      <c r="K28" s="112"/>
      <c r="L28" s="113"/>
      <c r="M28" s="113"/>
      <c r="N28" s="113"/>
      <c r="O28" s="17"/>
      <c r="P28" s="17"/>
      <c r="Q28" s="17"/>
      <c r="R28" s="17"/>
      <c r="S28" s="17"/>
      <c r="T28" s="17"/>
      <c r="U28" s="17"/>
      <c r="V28" s="17"/>
      <c r="W28" s="17"/>
      <c r="X28" s="17"/>
      <c r="Y28" s="17"/>
      <c r="Z28" s="17"/>
      <c r="AA28" s="17"/>
      <c r="AB28" s="17"/>
      <c r="AC28" s="17"/>
      <c r="AD28" s="17"/>
      <c r="AE28" s="17"/>
      <c r="AF28" s="17"/>
      <c r="AG28" s="17"/>
      <c r="AH28" s="64"/>
    </row>
    <row r="29" spans="1:34" ht="43.8" thickBot="1" x14ac:dyDescent="0.35">
      <c r="A29" s="16"/>
      <c r="B29" s="105"/>
      <c r="C29" s="76"/>
      <c r="D29" s="21" t="s">
        <v>38</v>
      </c>
      <c r="E29" s="21" t="s">
        <v>37</v>
      </c>
      <c r="F29" s="21" t="s">
        <v>36</v>
      </c>
      <c r="G29" s="23"/>
      <c r="H29" s="23"/>
      <c r="I29" s="97"/>
      <c r="J29" s="103"/>
      <c r="K29" s="102"/>
    </row>
    <row r="30" spans="1:34" s="2" customFormat="1" x14ac:dyDescent="0.3">
      <c r="A30" s="77"/>
      <c r="B30" s="106"/>
      <c r="C30" s="75"/>
      <c r="D30" s="31"/>
      <c r="E30" s="29"/>
      <c r="F30" s="29"/>
      <c r="G30" s="30"/>
      <c r="H30" s="30"/>
      <c r="I30" s="38"/>
      <c r="J30" s="39"/>
      <c r="K30" s="100"/>
      <c r="L30" s="98"/>
      <c r="M30" s="98"/>
      <c r="N30" s="98"/>
      <c r="O30" s="17"/>
      <c r="P30" s="17"/>
      <c r="Q30" s="17"/>
      <c r="R30" s="17"/>
      <c r="S30" s="17"/>
      <c r="T30" s="17"/>
      <c r="U30" s="17"/>
      <c r="V30" s="17"/>
      <c r="W30" s="17"/>
      <c r="X30" s="17"/>
      <c r="Y30" s="17"/>
      <c r="Z30" s="17"/>
      <c r="AA30" s="17"/>
      <c r="AB30" s="17"/>
      <c r="AC30" s="17"/>
      <c r="AD30" s="17"/>
      <c r="AE30" s="17"/>
      <c r="AF30" s="17"/>
      <c r="AG30" s="17"/>
      <c r="AH30" s="63"/>
    </row>
    <row r="31" spans="1:34" s="17" customFormat="1" x14ac:dyDescent="0.3">
      <c r="B31" s="107"/>
      <c r="C31" s="70"/>
      <c r="D31" s="80"/>
      <c r="E31" s="80"/>
      <c r="F31" s="80"/>
      <c r="G31" s="78"/>
      <c r="H31" s="78"/>
      <c r="I31" s="78"/>
      <c r="J31" s="78"/>
      <c r="K31" s="100"/>
      <c r="L31" s="98"/>
      <c r="M31" s="98"/>
      <c r="N31" s="98"/>
    </row>
    <row r="32" spans="1:34" s="17" customFormat="1" x14ac:dyDescent="0.3">
      <c r="B32" s="107"/>
      <c r="C32" s="70"/>
      <c r="D32" s="81"/>
      <c r="E32" s="81"/>
      <c r="F32" s="81"/>
      <c r="G32" s="79"/>
      <c r="H32" s="79"/>
      <c r="I32" s="79"/>
      <c r="J32" s="79"/>
      <c r="K32" s="98"/>
      <c r="L32" s="98"/>
      <c r="M32" s="98"/>
      <c r="N32" s="98"/>
    </row>
    <row r="33" spans="1:14" s="17" customFormat="1" x14ac:dyDescent="0.3">
      <c r="B33" s="107"/>
      <c r="C33" s="70"/>
      <c r="D33" s="82"/>
      <c r="E33" s="68"/>
      <c r="F33" s="68"/>
      <c r="J33" s="79"/>
      <c r="K33" s="98"/>
      <c r="L33" s="98"/>
      <c r="M33" s="98"/>
      <c r="N33" s="98"/>
    </row>
    <row r="34" spans="1:14" s="17" customFormat="1" x14ac:dyDescent="0.3">
      <c r="B34" s="107"/>
      <c r="C34" s="66"/>
      <c r="D34" s="83" t="s">
        <v>68</v>
      </c>
      <c r="E34" s="84"/>
      <c r="F34" s="84"/>
      <c r="G34" s="85"/>
      <c r="H34" s="85"/>
      <c r="J34" s="79"/>
      <c r="K34" s="98"/>
      <c r="L34" s="98"/>
      <c r="M34" s="98"/>
      <c r="N34" s="98"/>
    </row>
    <row r="35" spans="1:14" s="17" customFormat="1" x14ac:dyDescent="0.3">
      <c r="B35" s="107"/>
      <c r="C35" s="86"/>
      <c r="D35" s="87"/>
      <c r="E35" s="88"/>
      <c r="F35" s="88"/>
      <c r="G35" s="82"/>
      <c r="H35" s="88"/>
      <c r="K35" s="98"/>
      <c r="L35" s="98"/>
      <c r="M35" s="98"/>
      <c r="N35" s="98"/>
    </row>
    <row r="36" spans="1:14" s="17" customFormat="1" x14ac:dyDescent="0.3">
      <c r="B36" s="107"/>
      <c r="C36" s="86"/>
      <c r="D36" s="87"/>
      <c r="E36" s="88"/>
      <c r="F36" s="88"/>
      <c r="G36" s="82"/>
      <c r="H36" s="88"/>
      <c r="K36" s="98"/>
      <c r="L36" s="98"/>
      <c r="M36" s="98"/>
      <c r="N36" s="98"/>
    </row>
    <row r="37" spans="1:14" s="17" customFormat="1" x14ac:dyDescent="0.3">
      <c r="B37" s="107"/>
      <c r="C37" s="86"/>
      <c r="D37" s="87"/>
      <c r="E37" s="88"/>
      <c r="F37" s="88"/>
      <c r="G37" s="82"/>
      <c r="H37" s="88"/>
      <c r="K37" s="98"/>
      <c r="L37" s="98"/>
      <c r="M37" s="98"/>
      <c r="N37" s="98"/>
    </row>
    <row r="38" spans="1:14" s="17" customFormat="1" x14ac:dyDescent="0.3">
      <c r="B38" s="107"/>
      <c r="C38" s="70"/>
      <c r="D38" s="88"/>
      <c r="E38" s="88"/>
      <c r="F38" s="88"/>
      <c r="G38" s="82"/>
      <c r="H38" s="88"/>
      <c r="K38" s="98"/>
      <c r="L38" s="98"/>
      <c r="M38" s="98"/>
      <c r="N38" s="98"/>
    </row>
    <row r="39" spans="1:14" s="17" customFormat="1" ht="35.4" customHeight="1" x14ac:dyDescent="0.3">
      <c r="B39" s="107"/>
      <c r="C39" s="70"/>
      <c r="D39" s="88"/>
      <c r="E39" s="88"/>
      <c r="F39" s="88"/>
      <c r="G39" s="82"/>
      <c r="H39" s="88"/>
      <c r="K39" s="98"/>
      <c r="L39" s="98"/>
      <c r="M39" s="98"/>
      <c r="N39" s="98"/>
    </row>
    <row r="40" spans="1:14" s="17" customFormat="1" x14ac:dyDescent="0.3">
      <c r="B40" s="107"/>
      <c r="C40" s="66"/>
      <c r="D40" s="67"/>
      <c r="E40" s="67"/>
      <c r="F40" s="67"/>
      <c r="G40" s="68"/>
      <c r="K40" s="98"/>
      <c r="L40" s="98"/>
      <c r="M40" s="98"/>
      <c r="N40" s="98"/>
    </row>
    <row r="41" spans="1:14" s="17" customFormat="1" x14ac:dyDescent="0.3">
      <c r="A41" s="69"/>
      <c r="B41" s="107"/>
      <c r="C41" s="70"/>
      <c r="D41" s="70"/>
      <c r="E41" s="71"/>
      <c r="F41" s="70"/>
      <c r="G41" s="68"/>
      <c r="K41" s="98"/>
      <c r="L41" s="98"/>
      <c r="M41" s="98"/>
      <c r="N41" s="98"/>
    </row>
    <row r="42" spans="1:14" s="17" customFormat="1" x14ac:dyDescent="0.3">
      <c r="A42" s="69"/>
      <c r="B42" s="107"/>
      <c r="C42" s="70"/>
      <c r="D42" s="70"/>
      <c r="E42" s="71"/>
      <c r="F42" s="70"/>
      <c r="G42" s="68"/>
      <c r="K42" s="98"/>
      <c r="L42" s="98"/>
      <c r="M42" s="98"/>
      <c r="N42" s="98"/>
    </row>
    <row r="43" spans="1:14" s="17" customFormat="1" x14ac:dyDescent="0.3">
      <c r="A43" s="69"/>
      <c r="B43" s="107"/>
      <c r="C43" s="70"/>
      <c r="D43" s="71"/>
      <c r="E43" s="71"/>
      <c r="F43" s="71"/>
      <c r="G43" s="68"/>
      <c r="K43" s="98"/>
      <c r="L43" s="98"/>
      <c r="M43" s="98"/>
      <c r="N43" s="98"/>
    </row>
    <row r="44" spans="1:14" s="17" customFormat="1" x14ac:dyDescent="0.3">
      <c r="B44" s="107"/>
      <c r="C44" s="66"/>
      <c r="D44" s="72"/>
      <c r="E44" s="72"/>
      <c r="F44" s="72"/>
      <c r="G44" s="73"/>
      <c r="K44" s="98"/>
      <c r="L44" s="98"/>
      <c r="M44" s="98"/>
      <c r="N44" s="98"/>
    </row>
    <row r="45" spans="1:14" s="17" customFormat="1" x14ac:dyDescent="0.3">
      <c r="B45" s="107"/>
      <c r="C45" s="70"/>
      <c r="D45" s="71"/>
      <c r="E45" s="72"/>
      <c r="F45" s="72"/>
      <c r="G45" s="73"/>
      <c r="K45" s="98"/>
      <c r="L45" s="98"/>
      <c r="M45" s="98"/>
      <c r="N45" s="98"/>
    </row>
    <row r="46" spans="1:14" s="17" customFormat="1" x14ac:dyDescent="0.3">
      <c r="B46" s="107"/>
      <c r="C46" s="70"/>
      <c r="D46" s="71"/>
      <c r="E46" s="74"/>
      <c r="F46" s="71"/>
      <c r="G46" s="73"/>
      <c r="K46" s="98"/>
      <c r="L46" s="98"/>
      <c r="M46" s="98"/>
      <c r="N46" s="98"/>
    </row>
    <row r="47" spans="1:14" s="17" customFormat="1" x14ac:dyDescent="0.3">
      <c r="B47" s="107"/>
      <c r="C47" s="70"/>
      <c r="D47" s="71"/>
      <c r="E47" s="71"/>
      <c r="F47" s="71"/>
      <c r="G47" s="68"/>
      <c r="K47" s="98"/>
      <c r="L47" s="98"/>
      <c r="M47" s="98"/>
      <c r="N47" s="98"/>
    </row>
    <row r="48" spans="1:14" s="17" customFormat="1" x14ac:dyDescent="0.3">
      <c r="B48" s="107"/>
      <c r="C48" s="70"/>
      <c r="D48" s="71"/>
      <c r="E48" s="71"/>
      <c r="F48" s="71"/>
      <c r="G48" s="68"/>
      <c r="K48" s="98"/>
      <c r="L48" s="98"/>
      <c r="M48" s="98"/>
      <c r="N48" s="98"/>
    </row>
    <row r="49" spans="2:34" s="17" customFormat="1" x14ac:dyDescent="0.3">
      <c r="B49" s="107"/>
      <c r="C49" s="70"/>
      <c r="D49" s="71"/>
      <c r="E49" s="71"/>
      <c r="F49" s="71"/>
      <c r="G49" s="68"/>
      <c r="K49" s="98"/>
      <c r="L49" s="98"/>
      <c r="M49" s="98"/>
      <c r="N49" s="98"/>
    </row>
    <row r="50" spans="2:34" s="17" customFormat="1" x14ac:dyDescent="0.3">
      <c r="B50" s="107"/>
      <c r="C50" s="70"/>
      <c r="E50" s="71"/>
      <c r="G50" s="68"/>
      <c r="K50" s="98"/>
      <c r="L50" s="98"/>
      <c r="M50" s="98"/>
      <c r="N50" s="98"/>
    </row>
    <row r="51" spans="2:34" s="17" customFormat="1" x14ac:dyDescent="0.3">
      <c r="B51" s="107"/>
      <c r="C51" s="70"/>
      <c r="E51" s="71"/>
      <c r="G51" s="68"/>
      <c r="K51" s="98"/>
      <c r="L51" s="98"/>
      <c r="M51" s="98"/>
      <c r="N51" s="98"/>
    </row>
    <row r="52" spans="2:34" s="65" customFormat="1" x14ac:dyDescent="0.3">
      <c r="B52" s="152"/>
      <c r="C52" s="20"/>
      <c r="G52" s="40"/>
      <c r="J52" s="19"/>
      <c r="K52" s="98"/>
      <c r="L52" s="98"/>
      <c r="M52" s="98"/>
      <c r="N52" s="98"/>
      <c r="O52" s="17"/>
      <c r="P52" s="17"/>
      <c r="Q52" s="17"/>
      <c r="R52" s="17"/>
      <c r="S52" s="17"/>
      <c r="T52" s="17"/>
      <c r="U52" s="17"/>
      <c r="V52" s="17"/>
      <c r="W52" s="17"/>
      <c r="X52" s="17"/>
      <c r="Y52" s="17"/>
      <c r="Z52" s="17"/>
      <c r="AA52" s="17"/>
      <c r="AB52" s="17"/>
      <c r="AC52" s="17"/>
      <c r="AD52" s="17"/>
      <c r="AE52" s="17"/>
      <c r="AF52" s="17"/>
      <c r="AG52" s="17"/>
      <c r="AH52" s="64"/>
    </row>
  </sheetData>
  <sortState ref="A13:J18">
    <sortCondition ref="C13:C18"/>
  </sortState>
  <pageMargins left="0.25" right="0.25" top="0.75" bottom="0.75" header="0.3" footer="0.3"/>
  <pageSetup scale="84" fitToWidth="0" orientation="landscape" r:id="rId1"/>
  <headerFooter scaleWithDoc="0" alignWithMargins="0">
    <oddHeader xml:space="preserve">&amp;C&amp;"-,Bold"&amp;22 </oddHeader>
    <oddFooter>&amp;LAs of October 6, 2016    J.Scanland</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F30"/>
  <sheetViews>
    <sheetView workbookViewId="0">
      <selection activeCell="C4" sqref="C4"/>
    </sheetView>
  </sheetViews>
  <sheetFormatPr defaultRowHeight="14.4" x14ac:dyDescent="0.3"/>
  <cols>
    <col min="1" max="1" width="11.33203125" bestFit="1" customWidth="1"/>
    <col min="2" max="2" width="27.5546875" bestFit="1" customWidth="1"/>
    <col min="3" max="3" width="14.21875" customWidth="1"/>
    <col min="4" max="4" width="10.6640625" customWidth="1"/>
    <col min="5" max="5" width="11.109375" customWidth="1"/>
  </cols>
  <sheetData>
    <row r="2" spans="1:5" s="12" customFormat="1" ht="28.8" x14ac:dyDescent="0.3">
      <c r="A2" s="7" t="s">
        <v>19</v>
      </c>
      <c r="B2" s="7" t="s">
        <v>20</v>
      </c>
      <c r="C2" s="7" t="s">
        <v>30</v>
      </c>
      <c r="D2" s="7" t="s">
        <v>31</v>
      </c>
      <c r="E2" s="7" t="s">
        <v>29</v>
      </c>
    </row>
    <row r="3" spans="1:5" s="1" customFormat="1" x14ac:dyDescent="0.3">
      <c r="A3" s="4" t="s">
        <v>12</v>
      </c>
      <c r="B3" s="8" t="s">
        <v>0</v>
      </c>
      <c r="C3" s="1">
        <v>1</v>
      </c>
    </row>
    <row r="4" spans="1:5" s="1" customFormat="1" x14ac:dyDescent="0.3">
      <c r="A4" s="3" t="s">
        <v>12</v>
      </c>
      <c r="B4" s="9" t="s">
        <v>1</v>
      </c>
      <c r="C4" s="1">
        <v>1</v>
      </c>
    </row>
    <row r="5" spans="1:5" s="1" customFormat="1" x14ac:dyDescent="0.3">
      <c r="A5" s="4" t="s">
        <v>12</v>
      </c>
      <c r="B5" s="8" t="s">
        <v>2</v>
      </c>
      <c r="C5" s="1">
        <v>1</v>
      </c>
    </row>
    <row r="6" spans="1:5" s="1" customFormat="1" x14ac:dyDescent="0.3">
      <c r="A6" s="4" t="s">
        <v>12</v>
      </c>
      <c r="B6" s="8" t="s">
        <v>3</v>
      </c>
      <c r="C6" s="1">
        <v>1</v>
      </c>
    </row>
    <row r="7" spans="1:5" s="1" customFormat="1" x14ac:dyDescent="0.3">
      <c r="A7" s="4" t="s">
        <v>12</v>
      </c>
      <c r="B7" s="8" t="s">
        <v>4</v>
      </c>
      <c r="C7" s="1">
        <v>1</v>
      </c>
    </row>
    <row r="8" spans="1:5" s="1" customFormat="1" x14ac:dyDescent="0.3">
      <c r="A8" s="4" t="s">
        <v>12</v>
      </c>
      <c r="B8" s="8" t="s">
        <v>5</v>
      </c>
      <c r="C8" s="1">
        <v>1</v>
      </c>
    </row>
    <row r="9" spans="1:5" s="1" customFormat="1" x14ac:dyDescent="0.3">
      <c r="A9" s="4" t="s">
        <v>12</v>
      </c>
      <c r="B9" s="8" t="s">
        <v>6</v>
      </c>
      <c r="C9" s="1">
        <v>1</v>
      </c>
    </row>
    <row r="10" spans="1:5" s="1" customFormat="1" x14ac:dyDescent="0.3">
      <c r="A10" s="4" t="s">
        <v>12</v>
      </c>
      <c r="B10" s="8" t="s">
        <v>7</v>
      </c>
      <c r="C10" s="1">
        <v>1</v>
      </c>
    </row>
    <row r="11" spans="1:5" s="1" customFormat="1" x14ac:dyDescent="0.3">
      <c r="A11" s="4" t="s">
        <v>12</v>
      </c>
      <c r="B11" s="8" t="s">
        <v>8</v>
      </c>
      <c r="C11" s="1">
        <v>1</v>
      </c>
    </row>
    <row r="12" spans="1:5" s="1" customFormat="1" x14ac:dyDescent="0.3">
      <c r="A12" s="1" t="s">
        <v>13</v>
      </c>
      <c r="B12" s="10" t="s">
        <v>5</v>
      </c>
      <c r="C12" s="1">
        <v>1</v>
      </c>
    </row>
    <row r="13" spans="1:5" s="1" customFormat="1" x14ac:dyDescent="0.3">
      <c r="A13" s="1" t="s">
        <v>14</v>
      </c>
      <c r="B13" s="10" t="s">
        <v>9</v>
      </c>
      <c r="C13" s="1">
        <v>1</v>
      </c>
    </row>
    <row r="14" spans="1:5" s="1" customFormat="1" x14ac:dyDescent="0.3">
      <c r="A14" s="1" t="s">
        <v>15</v>
      </c>
      <c r="B14" s="10" t="s">
        <v>11</v>
      </c>
      <c r="C14" s="1">
        <v>1</v>
      </c>
    </row>
    <row r="15" spans="1:5" s="1" customFormat="1" x14ac:dyDescent="0.3">
      <c r="A15" s="1" t="s">
        <v>16</v>
      </c>
      <c r="B15" s="10" t="s">
        <v>0</v>
      </c>
      <c r="C15" s="1">
        <v>1</v>
      </c>
    </row>
    <row r="16" spans="1:5" s="1" customFormat="1" x14ac:dyDescent="0.3">
      <c r="A16" s="1" t="s">
        <v>17</v>
      </c>
      <c r="B16" s="10" t="s">
        <v>4</v>
      </c>
      <c r="C16" s="1">
        <v>1</v>
      </c>
    </row>
    <row r="17" spans="1:6" s="1" customFormat="1" x14ac:dyDescent="0.3">
      <c r="A17" s="1" t="s">
        <v>18</v>
      </c>
      <c r="B17" s="10" t="s">
        <v>10</v>
      </c>
      <c r="C17" s="1">
        <v>1</v>
      </c>
    </row>
    <row r="18" spans="1:6" s="1" customFormat="1" x14ac:dyDescent="0.3">
      <c r="A18" s="1" t="s">
        <v>24</v>
      </c>
      <c r="B18" s="5" t="s">
        <v>23</v>
      </c>
      <c r="D18" s="1">
        <v>1</v>
      </c>
    </row>
    <row r="19" spans="1:6" s="1" customFormat="1" x14ac:dyDescent="0.3">
      <c r="A19" s="1" t="s">
        <v>25</v>
      </c>
      <c r="B19" s="5" t="s">
        <v>21</v>
      </c>
      <c r="E19" s="1">
        <v>1</v>
      </c>
    </row>
    <row r="20" spans="1:6" s="1" customFormat="1" x14ac:dyDescent="0.3">
      <c r="A20" s="1" t="s">
        <v>26</v>
      </c>
      <c r="B20" s="5" t="s">
        <v>22</v>
      </c>
      <c r="D20" s="1">
        <v>1</v>
      </c>
    </row>
    <row r="21" spans="1:6" s="1" customFormat="1" x14ac:dyDescent="0.3">
      <c r="A21" s="1" t="s">
        <v>27</v>
      </c>
      <c r="B21" s="5" t="s">
        <v>34</v>
      </c>
      <c r="E21" s="1">
        <v>1</v>
      </c>
    </row>
    <row r="22" spans="1:6" s="1" customFormat="1" x14ac:dyDescent="0.3">
      <c r="A22" s="1" t="s">
        <v>32</v>
      </c>
      <c r="B22" s="1" t="s">
        <v>33</v>
      </c>
      <c r="D22" s="1">
        <v>1</v>
      </c>
    </row>
    <row r="23" spans="1:6" s="1" customFormat="1" x14ac:dyDescent="0.3">
      <c r="A23" s="1" t="s">
        <v>58</v>
      </c>
      <c r="B23" s="5" t="s">
        <v>61</v>
      </c>
      <c r="D23" s="1">
        <v>1</v>
      </c>
    </row>
    <row r="24" spans="1:6" s="1" customFormat="1" x14ac:dyDescent="0.3">
      <c r="A24" s="1" t="s">
        <v>59</v>
      </c>
      <c r="B24" s="5" t="s">
        <v>62</v>
      </c>
      <c r="E24" s="1">
        <v>1</v>
      </c>
    </row>
    <row r="25" spans="1:6" s="1" customFormat="1" x14ac:dyDescent="0.3">
      <c r="A25" s="1" t="s">
        <v>60</v>
      </c>
      <c r="B25" s="5" t="s">
        <v>63</v>
      </c>
      <c r="D25" s="1">
        <v>1</v>
      </c>
    </row>
    <row r="26" spans="1:6" s="1" customFormat="1" x14ac:dyDescent="0.3"/>
    <row r="27" spans="1:6" s="1" customFormat="1" x14ac:dyDescent="0.3"/>
    <row r="28" spans="1:6" s="1" customFormat="1" x14ac:dyDescent="0.3"/>
    <row r="29" spans="1:6" x14ac:dyDescent="0.3">
      <c r="B29" s="12" t="s">
        <v>65</v>
      </c>
      <c r="C29" s="12">
        <f>SUM(C3:C28)</f>
        <v>15</v>
      </c>
      <c r="D29" s="12">
        <f t="shared" ref="D29:E29" si="0">SUM(D3:D28)</f>
        <v>5</v>
      </c>
      <c r="E29" s="12">
        <f t="shared" si="0"/>
        <v>3</v>
      </c>
      <c r="F29">
        <f>SUM(C29:E29)</f>
        <v>23</v>
      </c>
    </row>
    <row r="30" spans="1:6" x14ac:dyDescent="0.3">
      <c r="B30" s="12"/>
      <c r="C30" s="89">
        <f>SUM(C29/F29)</f>
        <v>0.65217391304347827</v>
      </c>
      <c r="D30" s="89">
        <f>SUM(D29/F29)</f>
        <v>0.21739130434782608</v>
      </c>
      <c r="E30" s="89">
        <f>SUM(E29/F29)</f>
        <v>0.13043478260869565</v>
      </c>
    </row>
  </sheetData>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0"/>
  <sheetViews>
    <sheetView topLeftCell="A34" workbookViewId="0">
      <selection activeCell="C28" sqref="C28"/>
    </sheetView>
  </sheetViews>
  <sheetFormatPr defaultRowHeight="14.4" x14ac:dyDescent="0.3"/>
  <cols>
    <col min="1" max="1" width="26" style="56" customWidth="1"/>
    <col min="2" max="2" width="14.88671875" style="48" customWidth="1"/>
    <col min="3" max="3" width="74.88671875" style="56" bestFit="1" customWidth="1"/>
  </cols>
  <sheetData>
    <row r="1" spans="1:2" ht="15" thickBot="1" x14ac:dyDescent="0.35">
      <c r="A1" s="53" t="s">
        <v>44</v>
      </c>
      <c r="B1" s="45"/>
    </row>
    <row r="2" spans="1:2" x14ac:dyDescent="0.3">
      <c r="A2" s="54" t="s">
        <v>0</v>
      </c>
      <c r="B2" s="46">
        <v>20000</v>
      </c>
    </row>
    <row r="3" spans="1:2" x14ac:dyDescent="0.3">
      <c r="A3" s="55" t="s">
        <v>1</v>
      </c>
      <c r="B3" s="47">
        <v>19117</v>
      </c>
    </row>
    <row r="4" spans="1:2" x14ac:dyDescent="0.3">
      <c r="A4" s="55" t="s">
        <v>2</v>
      </c>
      <c r="B4" s="47">
        <v>25500</v>
      </c>
    </row>
    <row r="5" spans="1:2" x14ac:dyDescent="0.3">
      <c r="A5" s="55" t="s">
        <v>3</v>
      </c>
      <c r="B5" s="47">
        <v>26453</v>
      </c>
    </row>
    <row r="6" spans="1:2" x14ac:dyDescent="0.3">
      <c r="A6" s="55" t="s">
        <v>4</v>
      </c>
      <c r="B6" s="47">
        <v>21000</v>
      </c>
    </row>
    <row r="7" spans="1:2" x14ac:dyDescent="0.3">
      <c r="A7" s="55" t="s">
        <v>5</v>
      </c>
      <c r="B7" s="47">
        <v>21000</v>
      </c>
    </row>
    <row r="8" spans="1:2" x14ac:dyDescent="0.3">
      <c r="A8" s="55" t="s">
        <v>6</v>
      </c>
      <c r="B8" s="47">
        <v>29135</v>
      </c>
    </row>
    <row r="9" spans="1:2" x14ac:dyDescent="0.3">
      <c r="A9" s="55" t="s">
        <v>7</v>
      </c>
      <c r="B9" s="47">
        <v>14000</v>
      </c>
    </row>
    <row r="10" spans="1:2" x14ac:dyDescent="0.3">
      <c r="A10" s="55" t="s">
        <v>8</v>
      </c>
      <c r="B10" s="47">
        <v>10000</v>
      </c>
    </row>
    <row r="11" spans="1:2" ht="15" thickBot="1" x14ac:dyDescent="0.35"/>
    <row r="12" spans="1:2" ht="15" thickBot="1" x14ac:dyDescent="0.35">
      <c r="A12" s="53" t="s">
        <v>45</v>
      </c>
      <c r="B12" s="45"/>
    </row>
    <row r="13" spans="1:2" x14ac:dyDescent="0.3">
      <c r="A13" s="57" t="s">
        <v>5</v>
      </c>
      <c r="B13" s="49">
        <v>14668</v>
      </c>
    </row>
    <row r="14" spans="1:2" x14ac:dyDescent="0.3">
      <c r="A14" s="58" t="s">
        <v>9</v>
      </c>
      <c r="B14" s="50">
        <v>84580</v>
      </c>
    </row>
    <row r="15" spans="1:2" x14ac:dyDescent="0.3">
      <c r="A15" s="58" t="s">
        <v>11</v>
      </c>
      <c r="B15" s="50">
        <v>25000</v>
      </c>
    </row>
    <row r="16" spans="1:2" x14ac:dyDescent="0.3">
      <c r="A16" s="58" t="s">
        <v>0</v>
      </c>
      <c r="B16" s="50">
        <v>20000</v>
      </c>
    </row>
    <row r="17" spans="1:5" x14ac:dyDescent="0.3">
      <c r="A17" s="58" t="s">
        <v>4</v>
      </c>
      <c r="B17" s="50">
        <v>32800</v>
      </c>
    </row>
    <row r="18" spans="1:5" x14ac:dyDescent="0.3">
      <c r="A18" s="58" t="s">
        <v>10</v>
      </c>
      <c r="B18" s="50">
        <v>33442</v>
      </c>
    </row>
    <row r="19" spans="1:5" ht="15" thickBot="1" x14ac:dyDescent="0.35"/>
    <row r="20" spans="1:5" ht="28.8" customHeight="1" thickBot="1" x14ac:dyDescent="0.35">
      <c r="A20" s="157" t="s">
        <v>46</v>
      </c>
      <c r="B20" s="158"/>
    </row>
    <row r="21" spans="1:5" ht="28.8" x14ac:dyDescent="0.3">
      <c r="A21" s="57" t="s">
        <v>48</v>
      </c>
      <c r="B21" s="43">
        <v>10000</v>
      </c>
    </row>
    <row r="22" spans="1:5" ht="28.8" x14ac:dyDescent="0.3">
      <c r="A22" s="58" t="s">
        <v>49</v>
      </c>
      <c r="B22" s="44">
        <v>36500</v>
      </c>
    </row>
    <row r="23" spans="1:5" ht="28.2" customHeight="1" x14ac:dyDescent="0.3">
      <c r="A23" s="58" t="s">
        <v>50</v>
      </c>
      <c r="B23" s="44">
        <v>60000</v>
      </c>
    </row>
    <row r="24" spans="1:5" ht="28.8" x14ac:dyDescent="0.3">
      <c r="A24" s="58" t="s">
        <v>35</v>
      </c>
      <c r="B24" s="47">
        <v>133000</v>
      </c>
    </row>
    <row r="25" spans="1:5" ht="15" thickBot="1" x14ac:dyDescent="0.35">
      <c r="A25" s="59" t="s">
        <v>28</v>
      </c>
    </row>
    <row r="26" spans="1:5" ht="30" customHeight="1" thickBot="1" x14ac:dyDescent="0.35">
      <c r="A26" s="159" t="s">
        <v>47</v>
      </c>
      <c r="B26" s="160"/>
      <c r="C26" s="60" t="s">
        <v>55</v>
      </c>
    </row>
    <row r="27" spans="1:5" ht="43.2" x14ac:dyDescent="0.3">
      <c r="A27" s="57" t="s">
        <v>53</v>
      </c>
      <c r="B27" s="52">
        <v>6940</v>
      </c>
      <c r="C27" s="61" t="s">
        <v>54</v>
      </c>
      <c r="D27" s="42"/>
      <c r="E27" s="22"/>
    </row>
    <row r="28" spans="1:5" ht="129.6" x14ac:dyDescent="0.3">
      <c r="A28" s="58" t="s">
        <v>51</v>
      </c>
      <c r="B28" s="51">
        <v>75000</v>
      </c>
      <c r="C28" s="61" t="s">
        <v>57</v>
      </c>
      <c r="D28" s="42"/>
      <c r="E28" s="22"/>
    </row>
    <row r="29" spans="1:5" ht="144" x14ac:dyDescent="0.3">
      <c r="A29" s="58" t="s">
        <v>52</v>
      </c>
      <c r="B29" s="47">
        <v>40450</v>
      </c>
      <c r="C29" s="61" t="s">
        <v>56</v>
      </c>
      <c r="D29" s="41"/>
      <c r="E29" s="22"/>
    </row>
    <row r="30" spans="1:5" x14ac:dyDescent="0.3">
      <c r="C30" s="62"/>
    </row>
  </sheetData>
  <mergeCells count="2">
    <mergeCell ref="A20:B20"/>
    <mergeCell ref="A26:B26"/>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FINANCIAL</vt:lpstr>
      <vt:lpstr>PROGRAM</vt:lpstr>
      <vt:lpstr>Sheet3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Jenny Scanland</dc:creator>
  <cp:lastModifiedBy>Jenny Scanland</cp:lastModifiedBy>
  <cp:lastPrinted>2017-05-22T17:57:38Z</cp:lastPrinted>
  <dcterms:created xsi:type="dcterms:W3CDTF">2016-08-09T21:38:26Z</dcterms:created>
  <dcterms:modified xsi:type="dcterms:W3CDTF">2017-05-22T17:58:56Z</dcterms:modified>
</cp:coreProperties>
</file>