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nv-my.sharepoint.com/personal/nnarkhede_ohv_nv_gov/Documents/January 2024 Grants/"/>
    </mc:Choice>
  </mc:AlternateContent>
  <xr:revisionPtr revIDLastSave="1" documentId="8_{F2CDFC0C-3B69-470D-B09A-9C68A816F09E}" xr6:coauthVersionLast="47" xr6:coauthVersionMax="47" xr10:uidLastSave="{3CF35AF5-13FD-41D9-BBC7-9EEF4766FFB4}"/>
  <bookViews>
    <workbookView xWindow="-120" yWindow="-120" windowWidth="29040" windowHeight="15720" firstSheet="3" activeTab="12" xr2:uid="{9E9131F2-313E-4EF9-BD16-B07A1AD4EB35}"/>
  </bookViews>
  <sheets>
    <sheet name="Sheet2" sheetId="15" r:id="rId1"/>
    <sheet name="Summary" sheetId="3" r:id="rId2"/>
    <sheet name="Grants Checklist" sheetId="13" r:id="rId3"/>
    <sheet name="Elko MX" sheetId="1" r:id="rId4"/>
    <sheet name="NVORA" sheetId="4" r:id="rId5"/>
    <sheet name="Tonopah" sheetId="5" r:id="rId6"/>
    <sheet name="Pahrump" sheetId="6" r:id="rId7"/>
    <sheet name="Rail Aware" sheetId="8" r:id="rId8"/>
    <sheet name="Humboldt Co" sheetId="7" r:id="rId9"/>
    <sheet name="Storey Co" sheetId="9" r:id="rId10"/>
    <sheet name="TL!" sheetId="10" r:id="rId11"/>
    <sheet name="Whatever MC" sheetId="11" r:id="rId12"/>
    <sheet name="Winnemucca MX" sheetId="12" r:id="rId13"/>
  </sheets>
  <definedNames>
    <definedName name="ExternalData_1" localSheetId="1" hidden="1">Summary!$A$1:$F$11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11" l="1"/>
  <c r="D8" i="11"/>
  <c r="D9" i="11"/>
  <c r="D10" i="11"/>
  <c r="D11" i="11"/>
  <c r="D12" i="11"/>
  <c r="D13" i="11"/>
  <c r="D14" i="11"/>
  <c r="D15" i="11"/>
  <c r="D16" i="11"/>
  <c r="D17" i="11"/>
  <c r="G10" i="3"/>
  <c r="G9" i="3"/>
  <c r="G8" i="3"/>
  <c r="G7" i="3"/>
  <c r="G6" i="3"/>
  <c r="G5" i="3"/>
  <c r="G4" i="3"/>
  <c r="D16" i="12"/>
  <c r="D15" i="12"/>
  <c r="D14" i="12"/>
  <c r="D13" i="12"/>
  <c r="D12" i="12"/>
  <c r="D11" i="12"/>
  <c r="D10" i="12"/>
  <c r="D9" i="12"/>
  <c r="D8" i="12"/>
  <c r="D7" i="12"/>
  <c r="E17" i="10"/>
  <c r="E16" i="10"/>
  <c r="E15" i="10"/>
  <c r="E14" i="10"/>
  <c r="E13" i="10"/>
  <c r="E12" i="10"/>
  <c r="E11" i="10"/>
  <c r="E10" i="10"/>
  <c r="E9" i="10"/>
  <c r="E8" i="10"/>
  <c r="E18" i="10" s="1"/>
  <c r="E18" i="9"/>
  <c r="E17" i="9"/>
  <c r="E16" i="9"/>
  <c r="E15" i="9"/>
  <c r="E14" i="9"/>
  <c r="E13" i="9"/>
  <c r="E12" i="9"/>
  <c r="E11" i="9"/>
  <c r="E10" i="9"/>
  <c r="E9" i="9"/>
  <c r="E8" i="9"/>
  <c r="E17" i="8"/>
  <c r="E16" i="8"/>
  <c r="E15" i="8"/>
  <c r="E14" i="8"/>
  <c r="E13" i="8"/>
  <c r="E12" i="8"/>
  <c r="E11" i="8"/>
  <c r="E10" i="8"/>
  <c r="E9" i="8"/>
  <c r="E8" i="8"/>
  <c r="E18" i="8" s="1"/>
  <c r="E17" i="7"/>
  <c r="E16" i="7"/>
  <c r="E15" i="7"/>
  <c r="E14" i="7"/>
  <c r="E13" i="7"/>
  <c r="E12" i="7"/>
  <c r="E11" i="7"/>
  <c r="E10" i="7"/>
  <c r="E9" i="7"/>
  <c r="E8" i="7"/>
  <c r="E18" i="7" s="1"/>
  <c r="E17" i="6"/>
  <c r="E16" i="6"/>
  <c r="E15" i="6"/>
  <c r="E14" i="6"/>
  <c r="E13" i="6"/>
  <c r="E12" i="6"/>
  <c r="E11" i="6"/>
  <c r="E10" i="6"/>
  <c r="E9" i="6"/>
  <c r="E8" i="6"/>
  <c r="E18" i="6" s="1"/>
  <c r="E17" i="5"/>
  <c r="E16" i="5"/>
  <c r="E15" i="5"/>
  <c r="E14" i="5"/>
  <c r="E13" i="5"/>
  <c r="E12" i="5"/>
  <c r="E11" i="5"/>
  <c r="E10" i="5"/>
  <c r="E9" i="5"/>
  <c r="E8" i="5"/>
  <c r="E18" i="5" s="1"/>
  <c r="E17" i="4"/>
  <c r="E16" i="4"/>
  <c r="E15" i="4"/>
  <c r="E14" i="4"/>
  <c r="E13" i="4"/>
  <c r="E12" i="4"/>
  <c r="E11" i="4"/>
  <c r="E10" i="4"/>
  <c r="E9" i="4"/>
  <c r="E8" i="4"/>
  <c r="C15" i="3"/>
  <c r="E17" i="1"/>
  <c r="E16" i="1"/>
  <c r="E15" i="1"/>
  <c r="E14" i="1"/>
  <c r="E13" i="1"/>
  <c r="E12" i="1"/>
  <c r="E11" i="1"/>
  <c r="E10" i="1"/>
  <c r="E9" i="1"/>
  <c r="E8" i="1"/>
  <c r="E18" i="1" l="1"/>
  <c r="G2" i="3" s="1"/>
  <c r="D17" i="12"/>
  <c r="G11" i="3" s="1"/>
  <c r="E18" i="4"/>
  <c r="G3" i="3"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7B5AC66-478D-4423-A20F-CB77028F15B8}" keepAlive="1" name="Query - Table 0" description="Connection to the 'Table 0' query in the workbook." type="5" refreshedVersion="8" background="1" saveData="1">
    <dbPr connection="Provider=Microsoft.Mashup.OleDb.1;Data Source=$Workbook$;Location=&quot;Table 0&quot;;Extended Properties=&quot;&quot;" command="SELECT * FROM [Table 0]"/>
  </connection>
</connections>
</file>

<file path=xl/sharedStrings.xml><?xml version="1.0" encoding="utf-8"?>
<sst xmlns="http://schemas.openxmlformats.org/spreadsheetml/2006/main" count="458" uniqueCount="176">
  <si>
    <t>PROJECT NAME</t>
  </si>
  <si>
    <t>APPLICANT</t>
  </si>
  <si>
    <t>GRANT REQUEST</t>
  </si>
  <si>
    <t>2022 OHV Grant Scoring Priorities</t>
  </si>
  <si>
    <t>Score (1-10)</t>
  </si>
  <si>
    <t>Weight</t>
  </si>
  <si>
    <t>Total</t>
  </si>
  <si>
    <t>Notes</t>
  </si>
  <si>
    <t>Average total score</t>
  </si>
  <si>
    <t>Notes:</t>
  </si>
  <si>
    <t>1. Law Enforcement Strategy that addresses registration enforcement, including Public Education &amp; Outreach aimed at increasing renewals and new registrations: How will your project increase the number of OHV registrations on the district. How will the equipment and time be used to increase OHV safety and awareness? Please reference the Law Enforcement Statistics reporting form.</t>
  </si>
  <si>
    <t>2. Enhancement or Maintenance of existing trails and facilities: How will maintenance needs be prioritized and how often will your project hold a maintenance/ trails enhancement event? HOW will your project be maintained and WHO has committed to the ongoing maintenance of the facility or trail (note: a minimum of 2 maintenance/ trail events are required per year).</t>
  </si>
  <si>
    <t>3. Training: Please describe the goals and objectives of your public safety training program. Is it a nationally recognized certification? What sets your safety training program apart from the others?</t>
  </si>
  <si>
    <t>4. Trail mapping and signing of existing trails and facilities: If a mapping component is included in the grant, please describe how it will be integrated with the current web mapping application found on OHV.NV.GOV</t>
  </si>
  <si>
    <t>5. Connectivity/Loops:  How will the project impact connectivity of OHV trails, facilities, and local communities? Please include maps of areas impacted by your project and describe those impacts.</t>
  </si>
  <si>
    <t>8. Partnering and Leverage: Who else is involved in this project? Please describe outreach with stakeholders, partners and local governments, that you have communicated with in planning this project.</t>
  </si>
  <si>
    <t>6. Planning, Environmental Studies, Conservation: Describe how the environmental studies, conservation and/or planning will mitigate resources impacted by OHV recreation. How will your project contribute to the conservation of our natural resources, while enhancing OHV opportunities?</t>
  </si>
  <si>
    <t>7. Access: Please describe how your project improves OHV access in the project area. Explain what access/opportunities would be lost or restricted if the project does not occur.</t>
  </si>
  <si>
    <t>9. Economic Integration: How will this project improve OHV recreation opportunities that help local, regional, or state economies grow?</t>
  </si>
  <si>
    <t xml:space="preserve">10. Demand for New Facilities: Please provide justification for NEW facility/program development: restrooms, trails, signs, and other amenities. </t>
  </si>
  <si>
    <t>Project Names</t>
  </si>
  <si>
    <t>Applicant</t>
  </si>
  <si>
    <t>Grant Request</t>
  </si>
  <si>
    <t>Synopsis</t>
  </si>
  <si>
    <t>Download</t>
  </si>
  <si>
    <t>Elko Motocross Track Phase 3</t>
  </si>
  <si>
    <t>Nevada offroad Association Education, Advocacy, and Outreach</t>
  </si>
  <si>
    <t>OHV Expansion Parking Lot Solar Lights Project</t>
  </si>
  <si>
    <t>Pahrump OHV Track Phase 2</t>
  </si>
  <si>
    <t>Railroad Safety Awareness for OHV’s</t>
  </si>
  <si>
    <t>Ride Safe and Smart Humboldt County 2024</t>
  </si>
  <si>
    <t>Storey County NRS 490 Enforcement &amp; Education/Outreach 2024</t>
  </si>
  <si>
    <t>Tread Lightly! Nevada 2024</t>
  </si>
  <si>
    <t>Whatever M/C OHV Outreach 2024</t>
  </si>
  <si>
    <t>Winnemucca Motocross Club 2024</t>
  </si>
  <si>
    <t>Elko Motocross Club</t>
  </si>
  <si>
    <t>Nevada Offroad Association</t>
  </si>
  <si>
    <t>Town of Tonopah</t>
  </si>
  <si>
    <t>Town of Pahrump</t>
  </si>
  <si>
    <t>Rail Aware Inc.</t>
  </si>
  <si>
    <t>Humboldt County Sheriff's Office</t>
  </si>
  <si>
    <t>Storey County Sheriff's Office</t>
  </si>
  <si>
    <t>Tread Lightly! Inc.</t>
  </si>
  <si>
    <t>Whatever M/C</t>
  </si>
  <si>
    <t>Winnemucca Motocross Association, Inc</t>
  </si>
  <si>
    <t>Total Funding Available:</t>
  </si>
  <si>
    <t>Funding Request</t>
  </si>
  <si>
    <t>Total score</t>
  </si>
  <si>
    <t>TAC Members</t>
  </si>
  <si>
    <t>Tammy Owens, BLM</t>
  </si>
  <si>
    <t>Elyse Jolly, NDSP RTP</t>
  </si>
  <si>
    <t>Shaun Kennedy, DMV</t>
  </si>
  <si>
    <t>Cortney Bloomer, Travel NV</t>
  </si>
  <si>
    <t>Matt Maples; NDOW</t>
  </si>
  <si>
    <t>Contact information</t>
  </si>
  <si>
    <t>jjlaughter@citlink.net</t>
  </si>
  <si>
    <t>mathew@trailnv.com</t>
  </si>
  <si>
    <t>chrissy.townoftonopah@gmail.com</t>
  </si>
  <si>
    <t>jemccutcheon@nyecountynv.gov</t>
  </si>
  <si>
    <t>rich@railaware.org</t>
  </si>
  <si>
    <t>Kyle.Negus@humboldtcountynv.gov</t>
  </si>
  <si>
    <t>ekern@storeycounty.org</t>
  </si>
  <si>
    <t>danielle@treadlightly.org</t>
  </si>
  <si>
    <t>whatevermc22@gmail.com</t>
  </si>
  <si>
    <t>wmcamxclub@gmail.com</t>
  </si>
  <si>
    <t>Section I</t>
  </si>
  <si>
    <t>Section II</t>
  </si>
  <si>
    <t>Section III</t>
  </si>
  <si>
    <t>Section IV</t>
  </si>
  <si>
    <t>Section V</t>
  </si>
  <si>
    <t>Comments</t>
  </si>
  <si>
    <t>1. Project name</t>
  </si>
  <si>
    <t>2. Timeline</t>
  </si>
  <si>
    <t>3. Applicant Name</t>
  </si>
  <si>
    <t>4. Applicant Class / Standing</t>
  </si>
  <si>
    <t>5. Project Manager</t>
  </si>
  <si>
    <t>5a. Alternate Contact</t>
  </si>
  <si>
    <t>6. Land Control</t>
  </si>
  <si>
    <t>7. Landowner</t>
  </si>
  <si>
    <t>8. Landowner Letter</t>
  </si>
  <si>
    <t>9. Costs</t>
  </si>
  <si>
    <t>10. Partners (funding)</t>
  </si>
  <si>
    <t xml:space="preserve">11. LOS (partners) </t>
  </si>
  <si>
    <t>11. Letters (2 -Nonprofit)</t>
  </si>
  <si>
    <t>12. Catagories Verification</t>
  </si>
  <si>
    <t>13. Facility Users</t>
  </si>
  <si>
    <t>14. Scope Of work</t>
  </si>
  <si>
    <t>15. Gildelines</t>
  </si>
  <si>
    <t>16. Past Awards</t>
  </si>
  <si>
    <t>SectIon II Location</t>
  </si>
  <si>
    <t>Maps (2)</t>
  </si>
  <si>
    <t>Photos (2)</t>
  </si>
  <si>
    <t>Enviro Compliance</t>
  </si>
  <si>
    <t>Budget</t>
  </si>
  <si>
    <t>Priorities/Narrative</t>
  </si>
  <si>
    <t>Reference</t>
  </si>
  <si>
    <t>NAC 490.1375</t>
  </si>
  <si>
    <t>NAC 490.1345</t>
  </si>
  <si>
    <t>NAC 490.1355</t>
  </si>
  <si>
    <t>NAC 490.135</t>
  </si>
  <si>
    <t>NRS 490.069</t>
  </si>
  <si>
    <t>provide contact information for all users. Improve visitor use surveys as part of this grant. Share user sign in sheets. Consider traffic counters</t>
  </si>
  <si>
    <t>Organization should be tracked on all metrics if those are accounted for in answers to section 5. claimed increased tourism, claimed reduced social impacts. Claimed increased OHV Registration -- prerequisitefor membership. Strong match, (56%)</t>
  </si>
  <si>
    <t xml:space="preserve">No strong deliverable in scope of work. Cattle guards in wells field office are only boots on ground. </t>
  </si>
  <si>
    <t xml:space="preserve">consider if "food" is an allowable match, in federal grants, if not an allowable cost, not allowable match. </t>
  </si>
  <si>
    <t>*ASK DAG ABOUT ALLOWABLE MATCH: Food and admin costs.</t>
  </si>
  <si>
    <t xml:space="preserve">Application expands on accomplishments already done, does not show what will be completed in 2024. </t>
  </si>
  <si>
    <t>Indirect costs:</t>
  </si>
  <si>
    <t>No details of time spent on which projects will have billable hours, indirect costs appear to be only hard deliverables: PO BOX, Business License, storage.</t>
  </si>
  <si>
    <t>NO CLEAR SCOPE OF WORK, shows past accomplishments</t>
  </si>
  <si>
    <t>Reccomendation: Fund, clear deliverables, reasonable budget</t>
  </si>
  <si>
    <t>How will site use be prioritized with adjacent arena site? Can OHV Use be permitted at the same time as active event at arena?</t>
  </si>
  <si>
    <t>Should adjacent Arena organization be contributing costs towards lighting; Commission request: Tonopah should create a user policy that addresses site scheduling, user conflicts, and maintained OHV access</t>
  </si>
  <si>
    <t xml:space="preserve">Construction of new site is not part of this application. RECOMMENDATION: ask for 3 bids on project, require justification to use selected contractor. Prefer Nevada based trails contractor. </t>
  </si>
  <si>
    <t>Track design project funding is necessary to improve Phase 1 investment - pahrump OHV track. Grant request is a good investment in Nye County at the fair grounds.</t>
  </si>
  <si>
    <t>Consider master plan to allow connectivity to public lands adjacent to site, and consider future developments.</t>
  </si>
  <si>
    <t>Hot Rail llc, National Rail Safety Alliance are all owned by Applicant</t>
  </si>
  <si>
    <t>Recommend: FUND: costs are reasonable. Consider expanding scope to all types of LE.</t>
  </si>
  <si>
    <t>BLM Law Enforcement costs are estimated "if" they occur. IF pre approval was completed, Rail Aware presentations could be completed during annual training in one location</t>
  </si>
  <si>
    <t>Consider Application change: If project contingent upon approval of another agency: you must provide letter of support from agency before application</t>
  </si>
  <si>
    <t>Ask if Volunteer time is incorrectly requested - this should be Matching funds.</t>
  </si>
  <si>
    <t xml:space="preserve">Good history of LE , Partnerships. Clear deliverables.  </t>
  </si>
  <si>
    <t>Consider removing $816 - volunteer assistance on personal time</t>
  </si>
  <si>
    <t>Request is for equipment, staff overtime will be provided by County</t>
  </si>
  <si>
    <t>unclear how education and outreach costs will be used aside from shirts/hoodies/challenge coins</t>
  </si>
  <si>
    <t>what is current status of reciprocity with LEO between Federal and State, county? NRS 490 is a state law, and can be enforced anywhere in NV -- including federal land.</t>
  </si>
  <si>
    <t>TL! Has an active 2023 grant which has been extended through 2024. this new project will run in parallel with the 2023 grant and run for two years.</t>
  </si>
  <si>
    <t>Identify what events the items will be dispersed. Why do these items need to be purchased to contribute to the goal of this project?</t>
  </si>
  <si>
    <t>Great partnerships with land managers, wilson canyon signage completed</t>
  </si>
  <si>
    <t>Consider asking TL! To include the OHV logo on site at all outreach events</t>
  </si>
  <si>
    <t xml:space="preserve">no clear number of events that will be hosted/ attended. ** Track which events have been attended more than number of contacts at each event (difficult to summarize impact) </t>
  </si>
  <si>
    <t xml:space="preserve">** Consider expanding the education questions on the grant application Sec 5. consider score card where projects do not target all cost categories. </t>
  </si>
  <si>
    <t xml:space="preserve">Require less descriptive answers, and increase number of questions that require measurable results. </t>
  </si>
  <si>
    <t>** Require a more detailed scope of work: what, where, how, quantitative information of what funds will be used for? (include word limit IE 500 word)</t>
  </si>
  <si>
    <t>Consider if Value of proposed project agrees with the budget before adding additional deliverables -- presently, there are no measurable events listed.</t>
  </si>
  <si>
    <t xml:space="preserve">Show metrics of OHV registrations in counties with LEO award </t>
  </si>
  <si>
    <t>No return on Investment</t>
  </si>
  <si>
    <t>Prize Money, hydration, MRANN fees are not eligible costs</t>
  </si>
  <si>
    <t>Goal of program is not to increase OHV registration for racers. Consider attending MRANN races with OHV Education and outreach presence</t>
  </si>
  <si>
    <t>Consider LEO Patrols on day / week prior to MRANN race to increase registration compliance . Do not ask race club to offer costs of OHV Registration -- does not encourage renewals</t>
  </si>
  <si>
    <t>purchase of water truck , quoted from CA, require quotes from multiple business -- from Nevada</t>
  </si>
  <si>
    <t xml:space="preserve">How often will track be groomed each year. </t>
  </si>
  <si>
    <t>strong tourism answer to bring in Room nights in Winnemucca, good quantitative data related to tourism</t>
  </si>
  <si>
    <t xml:space="preserve">use of equipment and access to site is limited to designated events coordinated by WMX. 5 events planned for 2024. </t>
  </si>
  <si>
    <t xml:space="preserve">** For all club projects purchasing equipment that is not available to benefit members of the public should be addressed. </t>
  </si>
  <si>
    <t>** BE cautious of projects that are funded and are not open to public access. How will access be managed, and who controls access to this site?</t>
  </si>
  <si>
    <t>** Consider paying someone in winnemucca to service this location for events</t>
  </si>
  <si>
    <t>*RTP - Does not allow Non profit orgs to purchase equipment , must ask permission to release equipment from ownership.</t>
  </si>
  <si>
    <t xml:space="preserve">* equipment has obligation to be used on project for specified period. How to guarantee the grantee will use equipment as described. </t>
  </si>
  <si>
    <t>Require agreement of how equipment will be used - define timeline, consider depreciation value of equipment, consider annual contract to report maintenance and ownership of equipment</t>
  </si>
  <si>
    <t>Equipment rentals are most common, purchase and ownership requires detailed contract of proposed use.</t>
  </si>
  <si>
    <t>Funding recommendation</t>
  </si>
  <si>
    <t>Search for federal depreciation chart -- ask Elyse</t>
  </si>
  <si>
    <t>Randy Kyes; USFS</t>
  </si>
  <si>
    <t>BREAK</t>
  </si>
  <si>
    <t xml:space="preserve">Start </t>
  </si>
  <si>
    <t>end</t>
  </si>
  <si>
    <t>9 locations in application cite work on BLM Lands. 2 spots for jursidiction in Storey County.</t>
  </si>
  <si>
    <t>strong opportunity to build relationship with BLM and Sheriff's office; encourage partnerships with agencies outside OHV - tourism, Feds, county; seek funding from additional grant sources</t>
  </si>
  <si>
    <t xml:space="preserve">excellent long term funding opportunity, already has 400k investment, provides a designated riding area. There is no evidence of reduced use of local social trails. </t>
  </si>
  <si>
    <t xml:space="preserve">Project needs a reporting mechanism to track new OHV Registrations during this grant round. Track visitor metrics for site use, and new OHV registrations. Use RFID gate to track visitation, require OHV Registration to obtain RFID. Include proof of registration number on sign in form. </t>
  </si>
  <si>
    <t>The professionally designed track is a necessity in this area.</t>
  </si>
  <si>
    <t>*** RECOMMEND: approval of installation for sites from WFO. There is no scope of work, or clear deliverabls, TAC Cannot decide if costs requested are reasonable. (consider if charges are Reasonable, allowable, and allocable)</t>
  </si>
  <si>
    <t>Working "52 weeks per year" no detailed timeline, no accountability for work to be completed. No metrics  for reimbursements or progress reports.</t>
  </si>
  <si>
    <t>44k travel budget, but no numerical values of target audience or contacts. Large costs with no quantitative back up. Travel costs are not detailed, "Same as 2023"  --- Require travel authorization exceeding GSA before travel is incurred.</t>
  </si>
  <si>
    <t>Grant tells what NVORA does for community, but does not have scope of work showing what will be delivered with these funds.</t>
  </si>
  <si>
    <t>** two names should be listed on equipment titles: State should be listed on titled equipment "grantee AND State of Nevada "</t>
  </si>
  <si>
    <t>Consider using Nevada based resources used on other OHV Grants - Elko MX and Farmy's offroad park.</t>
  </si>
  <si>
    <t>Recommend: Improve registration requirements to use the site. Offer Registration and VIN inspection paperwork on Site; improve cooperation with Nye Co Sheriff.</t>
  </si>
  <si>
    <t xml:space="preserve">Require deliverable timeline from Subcontractor for site design. 30/60/90 % community input as project progresses. </t>
  </si>
  <si>
    <t>REQUIRE : Public Scoping meeting for Community, user groups and Commission input. Establish target user base and gather their input</t>
  </si>
  <si>
    <t>Implementing state law on federal lands -- completed by NDOW for fishing licenses</t>
  </si>
  <si>
    <t>Ask to provide some support from Federal Land manager. - Can SCSO write federal ticket, or detain person until Federal LEO arrives? SCSO will enforce NRS 484 and 490 as part of  this application.</t>
  </si>
  <si>
    <t>How many OHV Contacts are new interactions versus repeat customers looking for another free SWAG. What is the cost per contact? Needs obligation of number of events to attend with these funds.</t>
  </si>
  <si>
    <t xml:space="preserve">Timeline appears to take a long time to coordinate materials and signage needs. Grant aims to identify signage and design. Funds for signage and design were obligated in 2023. </t>
  </si>
  <si>
    <t>** water truck should be titled to a specific organization, not NV OHV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</si>
</sst>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6" formatCode="&quot;$&quot;#,##0_);[Red]\(&quot;$&quot;#,##0\)"/>
    <numFmt numFmtId="8" formatCode="&quot;$&quot;#,##0.00_);[Red]\(&quot;$&quot;#,##0.00\)"/>
  </numFmts>
  <fonts count="5" x14ac:knownFonts="1">
    <font>
      <sz val="11"/>
      <color theme="1"/>
      <name val="Calibri"/>
      <family val="2"/>
      <scheme val="minor"/>
    </font>
    <font>
      <u/>
      <sz val="11"/>
      <color theme="10"/>
      <name val="Calibri"/>
      <family val="2"/>
      <scheme val="minor"/>
    </font>
    <font>
      <b/>
      <sz val="11"/>
      <color theme="1"/>
      <name val="Calibri"/>
      <family val="2"/>
      <scheme val="minor"/>
    </font>
    <font>
      <sz val="12"/>
      <color theme="1"/>
      <name val="Bookman Old Style"/>
      <family val="1"/>
    </font>
    <font>
      <u/>
      <sz val="12"/>
      <color theme="10"/>
      <name val="Bookman Old Style"/>
      <family val="1"/>
    </font>
  </fonts>
  <fills count="10">
    <fill>
      <patternFill patternType="none"/>
    </fill>
    <fill>
      <patternFill patternType="gray125"/>
    </fill>
    <fill>
      <patternFill patternType="solid">
        <fgColor theme="9" tint="0.79998168889431442"/>
        <bgColor theme="9" tint="0.79998168889431442"/>
      </patternFill>
    </fill>
    <fill>
      <patternFill patternType="solid">
        <fgColor theme="4" tint="0.79998168889431442"/>
        <bgColor theme="6" tint="0.79995117038483843"/>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2" tint="-9.9948118533890809E-2"/>
        <bgColor indexed="64"/>
      </patternFill>
    </fill>
    <fill>
      <patternFill patternType="solid">
        <fgColor rgb="FFFF6600"/>
        <bgColor indexed="64"/>
      </patternFill>
    </fill>
    <fill>
      <patternFill patternType="solid">
        <fgColor rgb="FFFFFF00"/>
        <bgColor indexed="64"/>
      </patternFill>
    </fill>
  </fills>
  <borders count="5">
    <border>
      <left/>
      <right/>
      <top/>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style="thin">
        <color indexed="64"/>
      </left>
      <right style="thin">
        <color indexed="64"/>
      </right>
      <top style="thin">
        <color indexed="64"/>
      </top>
      <bottom style="thin">
        <color indexed="64"/>
      </bottom>
      <diagonal/>
    </border>
    <border>
      <left/>
      <right style="thin">
        <color theme="9"/>
      </right>
      <top style="thin">
        <color theme="9" tint="0.39997558519241921"/>
      </top>
      <bottom style="thin">
        <color theme="9" tint="0.39997558519241921"/>
      </bottom>
      <diagonal/>
    </border>
  </borders>
  <cellStyleXfs count="2">
    <xf numFmtId="0" fontId="0" fillId="0" borderId="0"/>
    <xf numFmtId="0" fontId="1" fillId="0" borderId="0" applyNumberFormat="0" applyFill="0" applyBorder="0" applyAlignment="0" applyProtection="0"/>
  </cellStyleXfs>
  <cellXfs count="43">
    <xf numFmtId="0" fontId="0" fillId="0" borderId="0" xfId="0"/>
    <xf numFmtId="0" fontId="0" fillId="0" borderId="0" xfId="0" applyAlignment="1">
      <alignment wrapText="1"/>
    </xf>
    <xf numFmtId="0" fontId="1" fillId="0" borderId="0" xfId="1" applyNumberFormat="1"/>
    <xf numFmtId="8" fontId="0" fillId="0" borderId="0" xfId="0" applyNumberFormat="1"/>
    <xf numFmtId="6" fontId="0" fillId="0" borderId="0" xfId="0" applyNumberFormat="1"/>
    <xf numFmtId="3" fontId="0" fillId="0" borderId="0" xfId="0" applyNumberFormat="1"/>
    <xf numFmtId="0" fontId="2" fillId="0" borderId="0" xfId="0" applyFont="1" applyAlignment="1">
      <alignment wrapText="1"/>
    </xf>
    <xf numFmtId="0" fontId="2" fillId="0" borderId="0" xfId="0" applyFont="1"/>
    <xf numFmtId="6" fontId="2" fillId="0" borderId="0" xfId="0" applyNumberFormat="1" applyFont="1"/>
    <xf numFmtId="0" fontId="1" fillId="0" borderId="0" xfId="1"/>
    <xf numFmtId="0" fontId="0" fillId="2" borderId="1" xfId="0" applyFont="1" applyFill="1" applyBorder="1"/>
    <xf numFmtId="0" fontId="0" fillId="2" borderId="2" xfId="0" applyFont="1" applyFill="1" applyBorder="1"/>
    <xf numFmtId="0" fontId="0" fillId="0" borderId="1" xfId="0" applyFont="1" applyBorder="1"/>
    <xf numFmtId="0" fontId="0" fillId="0" borderId="2" xfId="0" applyFont="1" applyBorder="1"/>
    <xf numFmtId="0" fontId="3" fillId="3" borderId="3" xfId="0" applyFont="1" applyFill="1" applyBorder="1" applyAlignment="1">
      <alignment horizontal="center" textRotation="45"/>
    </xf>
    <xf numFmtId="0" fontId="3" fillId="4" borderId="3" xfId="0" applyFont="1" applyFill="1" applyBorder="1" applyAlignment="1">
      <alignment horizontal="center" textRotation="45"/>
    </xf>
    <xf numFmtId="0" fontId="3" fillId="5" borderId="3" xfId="0" applyFont="1" applyFill="1" applyBorder="1" applyAlignment="1">
      <alignment horizontal="center" textRotation="45"/>
    </xf>
    <xf numFmtId="0" fontId="3" fillId="6" borderId="3" xfId="0" applyFont="1" applyFill="1" applyBorder="1" applyAlignment="1">
      <alignment horizontal="center" textRotation="45"/>
    </xf>
    <xf numFmtId="0" fontId="3" fillId="7" borderId="3" xfId="0" applyFont="1" applyFill="1" applyBorder="1" applyAlignment="1">
      <alignment horizontal="center" textRotation="45"/>
    </xf>
    <xf numFmtId="0" fontId="3" fillId="8" borderId="3" xfId="0" applyFont="1" applyFill="1" applyBorder="1" applyAlignment="1">
      <alignment horizontal="center"/>
    </xf>
    <xf numFmtId="0" fontId="3" fillId="0" borderId="0" xfId="0" applyFont="1" applyAlignment="1">
      <alignment horizontal="center"/>
    </xf>
    <xf numFmtId="0" fontId="3" fillId="3"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0" borderId="0" xfId="0" applyFont="1" applyAlignment="1">
      <alignment horizontal="center" vertical="center" wrapText="1"/>
    </xf>
    <xf numFmtId="0" fontId="3" fillId="3" borderId="3" xfId="0" applyFont="1" applyFill="1" applyBorder="1" applyAlignment="1">
      <alignment horizontal="center"/>
    </xf>
    <xf numFmtId="0" fontId="4" fillId="3" borderId="3" xfId="1" applyFont="1" applyFill="1" applyBorder="1" applyAlignment="1">
      <alignment horizontal="center"/>
    </xf>
    <xf numFmtId="0" fontId="3" fillId="4" borderId="3" xfId="0" applyFont="1" applyFill="1" applyBorder="1" applyAlignment="1">
      <alignment horizontal="center"/>
    </xf>
    <xf numFmtId="0" fontId="3" fillId="5" borderId="3" xfId="0" applyFont="1" applyFill="1" applyBorder="1" applyAlignment="1">
      <alignment horizontal="center"/>
    </xf>
    <xf numFmtId="0" fontId="3" fillId="6" borderId="3" xfId="0" applyFont="1" applyFill="1" applyBorder="1" applyAlignment="1">
      <alignment horizontal="center"/>
    </xf>
    <xf numFmtId="0" fontId="3" fillId="7" borderId="3" xfId="0" applyFont="1" applyFill="1" applyBorder="1" applyAlignment="1">
      <alignment horizontal="center"/>
    </xf>
    <xf numFmtId="0" fontId="3" fillId="0" borderId="3" xfId="0" applyFont="1" applyBorder="1" applyAlignment="1">
      <alignment horizontal="center" wrapText="1"/>
    </xf>
    <xf numFmtId="0" fontId="3" fillId="0" borderId="3" xfId="0" applyFont="1" applyBorder="1" applyAlignment="1">
      <alignment horizontal="center"/>
    </xf>
    <xf numFmtId="8" fontId="0" fillId="9" borderId="0" xfId="0" applyNumberFormat="1" applyFill="1"/>
    <xf numFmtId="0" fontId="0" fillId="0" borderId="2" xfId="0" applyFont="1" applyFill="1" applyBorder="1"/>
    <xf numFmtId="0" fontId="0" fillId="0" borderId="0" xfId="0" applyFill="1"/>
    <xf numFmtId="20" fontId="0" fillId="0" borderId="0" xfId="0" applyNumberFormat="1" applyFill="1"/>
    <xf numFmtId="0" fontId="0" fillId="0" borderId="0" xfId="0" applyFont="1" applyFill="1" applyBorder="1"/>
    <xf numFmtId="0" fontId="0" fillId="0" borderId="4" xfId="0" applyFont="1" applyBorder="1"/>
    <xf numFmtId="0" fontId="0" fillId="0" borderId="0" xfId="0" applyFill="1" applyAlignment="1">
      <alignment wrapText="1"/>
    </xf>
  </cellXfs>
  <cellStyles count="2">
    <cellStyle name="Hyperlink" xfId="1" builtinId="8"/>
    <cellStyle name="Normal" xfId="0" builtinId="0"/>
  </cellStyles>
  <dxfs count="12">
    <dxf>
      <fill>
        <patternFill patternType="none">
          <fgColor indexed="64"/>
          <bgColor auto="1"/>
        </patternFill>
      </fill>
    </dxf>
    <dxf>
      <fill>
        <patternFill patternType="none">
          <fgColor indexed="64"/>
          <bgColor auto="1"/>
        </patternFill>
      </fill>
    </dxf>
    <dxf>
      <fill>
        <patternFill patternType="none">
          <fgColor indexed="64"/>
          <bgColor auto="1"/>
        </patternFill>
      </fill>
    </dxf>
    <dxf>
      <border outline="0">
        <bottom style="thin">
          <color theme="9" tint="0.39997558519241921"/>
        </bottom>
      </border>
    </dxf>
    <dxf>
      <border outline="0">
        <left style="thin">
          <color theme="9" tint="0.39997558519241921"/>
        </left>
        <top style="thin">
          <color theme="9" tint="0.39997558519241921"/>
        </top>
      </border>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1" defaultTableStyle="TableStyleMedium2" defaultPivotStyle="PivotStyleLight16">
    <tableStyle name="Table Style 1" pivot="0" count="0" xr9:uid="{5C96AEA8-CF35-4D64-B189-B7DF4F61B473}"/>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718A07D8-4906-49C2-98F6-9BD49DD98656}" autoFormatId="16" applyNumberFormats="0" applyBorderFormats="0" applyFontFormats="0" applyPatternFormats="0" applyAlignmentFormats="0" applyWidthHeightFormats="0">
  <queryTableRefresh nextId="9" unboundColumnsRight="2">
    <queryTableFields count="8">
      <queryTableField id="1" name="Project Names" tableColumnId="1"/>
      <queryTableField id="2" name="Applicant" tableColumnId="2"/>
      <queryTableField id="3" name="Grant Request" tableColumnId="3"/>
      <queryTableField id="4" name="Synopsis" tableColumnId="4"/>
      <queryTableField id="8" dataBound="0" tableColumnId="8"/>
      <queryTableField id="5" name="Download" tableColumnId="5"/>
      <queryTableField id="6" dataBound="0" tableColumnId="6"/>
      <queryTableField id="7" dataBound="0" tableColumnId="7"/>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1DE90CE-8FBE-4A7F-92D6-E74F250BD8A6}" name="Table3" displayName="Table3" ref="C1:D12" totalsRowShown="0" dataDxfId="0" headerRowBorderDxfId="3" tableBorderDxfId="4">
  <tableColumns count="2">
    <tableColumn id="1" xr3:uid="{97AA9F5E-D4DE-4B77-B59D-71F6977FE869}" name="Project Names" dataDxfId="2"/>
    <tableColumn id="2" xr3:uid="{7BDFF714-950F-4AEE-9E6A-688E1FF9DF56}" name="Applicant" dataDxfId="1"/>
  </tableColumns>
  <tableStyleInfo name="TableStyleLight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9C5E4A4-1C33-4687-9280-9250D8979ECC}" name="Table_0" displayName="Table_0" ref="A1:H11" tableType="queryTable" totalsRowShown="0">
  <autoFilter ref="A1:H11" xr:uid="{B9C5E4A4-1C33-4687-9280-9250D8979ECC}"/>
  <tableColumns count="8">
    <tableColumn id="1" xr3:uid="{FCF8B2C5-B1F8-4AD9-8A76-6DC34C7C4854}" uniqueName="1" name="Project Names" queryTableFieldId="1" dataDxfId="11"/>
    <tableColumn id="2" xr3:uid="{97DFA663-290C-4C18-B84E-5BFFF7E5B2FF}" uniqueName="2" name="Applicant" queryTableFieldId="2" dataDxfId="10"/>
    <tableColumn id="3" xr3:uid="{F5EB44A7-045D-47F0-9B7C-A220772E98F2}" uniqueName="3" name="Grant Request" queryTableFieldId="3" dataDxfId="9"/>
    <tableColumn id="4" xr3:uid="{7412575B-EB71-429F-BE6B-519AD2CE92A2}" uniqueName="4" name="Synopsis" queryTableFieldId="4" dataDxfId="8"/>
    <tableColumn id="8" xr3:uid="{E5D37946-8DDD-446A-84F5-5891D00FE65C}" uniqueName="8" name="Funding recommendation" queryTableFieldId="8"/>
    <tableColumn id="5" xr3:uid="{E2B4537F-73B1-48E8-9C6A-3CC49840539F}" uniqueName="5" name="Download" queryTableFieldId="5" dataDxfId="7"/>
    <tableColumn id="6" xr3:uid="{C248E566-A6CA-4C30-9565-6F23430ACCB8}" uniqueName="6" name="Total score" queryTableFieldId="6" dataDxfId="6">
      <calculatedColumnFormula>NVORA!E17</calculatedColumnFormula>
    </tableColumn>
    <tableColumn id="7" xr3:uid="{46E6ADFF-60D3-4D4B-AFF5-ACC9EAD979A2}" uniqueName="7" name="Contact information" queryTableFieldId="7" dataDxfId="5"/>
  </tableColumns>
  <tableStyleInfo name="TableStyleMedium7"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hyperlink" Target="https://ohv.nv.gov/assets/etc/pdfs/SCSO_2024_OHV_App_FINAL_MERGE.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ohv.nv.gov/assets/etc/pdfs/Tread_Lightly%21_Nevada_2024_NVCOHV_FINAL.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ohv.nv.gov/assets/etc/pdfs/Whatever_M_C_grant.pdf"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ohv.nv.gov/assets/etc/pdfs/WMX_Application_FINAL_Merge_Reduced.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ohv.nv.gov/assets/etc/pdfs/Tread_Lightly%21_Nevada_2024_NVCOHV_FINAL.pdf" TargetMode="External"/><Relationship Id="rId13" Type="http://schemas.openxmlformats.org/officeDocument/2006/relationships/hyperlink" Target="mailto:jemccutcheon@nyecountynv.gov" TargetMode="External"/><Relationship Id="rId18" Type="http://schemas.openxmlformats.org/officeDocument/2006/relationships/hyperlink" Target="mailto:danielle@treadlightly.org" TargetMode="External"/><Relationship Id="rId3" Type="http://schemas.openxmlformats.org/officeDocument/2006/relationships/hyperlink" Target="https://ohv.nv.gov/assets/etc/pdfs/TonopahStagLights2024.pdf" TargetMode="External"/><Relationship Id="rId21" Type="http://schemas.openxmlformats.org/officeDocument/2006/relationships/table" Target="../tables/table2.xml"/><Relationship Id="rId7" Type="http://schemas.openxmlformats.org/officeDocument/2006/relationships/hyperlink" Target="https://ohv.nv.gov/assets/etc/pdfs/SCSO_2024_OHV_App_FINAL_MERGE.pdf" TargetMode="External"/><Relationship Id="rId12" Type="http://schemas.openxmlformats.org/officeDocument/2006/relationships/hyperlink" Target="mailto:chrissy.townoftonopah@gmail.com" TargetMode="External"/><Relationship Id="rId17" Type="http://schemas.openxmlformats.org/officeDocument/2006/relationships/hyperlink" Target="mailto:wmcamxclub@gmail.com" TargetMode="External"/><Relationship Id="rId2" Type="http://schemas.openxmlformats.org/officeDocument/2006/relationships/hyperlink" Target="https://ohv.nv.gov/assets/etc/pdfs/NVORA-2024-Submitted.pdf" TargetMode="External"/><Relationship Id="rId16" Type="http://schemas.openxmlformats.org/officeDocument/2006/relationships/hyperlink" Target="mailto:whatevermc22@gmail.com" TargetMode="External"/><Relationship Id="rId20" Type="http://schemas.openxmlformats.org/officeDocument/2006/relationships/hyperlink" Target="mailto:jjlaughter@citlink.net" TargetMode="External"/><Relationship Id="rId1" Type="http://schemas.openxmlformats.org/officeDocument/2006/relationships/hyperlink" Target="https://ohv.nv.gov/assets/etc/pdfs/EMC_January_2024_Grant_application_Final_Draft.pdf" TargetMode="External"/><Relationship Id="rId6" Type="http://schemas.openxmlformats.org/officeDocument/2006/relationships/hyperlink" Target="https://ohv.nv.gov/assets/etc/pdfs/HCSO_OHV_App_2024.pdf" TargetMode="External"/><Relationship Id="rId11" Type="http://schemas.openxmlformats.org/officeDocument/2006/relationships/hyperlink" Target="mailto:mathew@trailnv.com" TargetMode="External"/><Relationship Id="rId5" Type="http://schemas.openxmlformats.org/officeDocument/2006/relationships/hyperlink" Target="https://ohv.nv.gov/assets/etc/pdfs/Railaware_24_OHV_GRant_App.pdf" TargetMode="External"/><Relationship Id="rId15" Type="http://schemas.openxmlformats.org/officeDocument/2006/relationships/hyperlink" Target="mailto:Kyle.Negus@humboldtcountynv.gov" TargetMode="External"/><Relationship Id="rId10" Type="http://schemas.openxmlformats.org/officeDocument/2006/relationships/hyperlink" Target="https://ohv.nv.gov/assets/etc/pdfs/WMX_Application_FINAL_Merge_Reduced.pdf" TargetMode="External"/><Relationship Id="rId19" Type="http://schemas.openxmlformats.org/officeDocument/2006/relationships/hyperlink" Target="mailto:ekern@storeycounty.org" TargetMode="External"/><Relationship Id="rId4" Type="http://schemas.openxmlformats.org/officeDocument/2006/relationships/hyperlink" Target="https://ohv.nv.gov/assets/etc/pdfs/Town_of_Pahrump__OHV_Track_Phase_2.pdf" TargetMode="External"/><Relationship Id="rId9" Type="http://schemas.openxmlformats.org/officeDocument/2006/relationships/hyperlink" Target="https://ohv.nv.gov/assets/etc/pdfs/Whatever_M_C_grant.pdf" TargetMode="External"/><Relationship Id="rId14" Type="http://schemas.openxmlformats.org/officeDocument/2006/relationships/hyperlink" Target="mailto:rich@railaware.org"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leg.state.nv.us/nac/NAC-490.html" TargetMode="External"/><Relationship Id="rId2" Type="http://schemas.openxmlformats.org/officeDocument/2006/relationships/hyperlink" Target="https://www.leg.state.nv.us/NRS/NRS-490.html" TargetMode="External"/><Relationship Id="rId1" Type="http://schemas.openxmlformats.org/officeDocument/2006/relationships/hyperlink" Target="https://www.leg.state.nv.us/nac/NAC-490.html" TargetMode="External"/><Relationship Id="rId6" Type="http://schemas.openxmlformats.org/officeDocument/2006/relationships/hyperlink" Target="https://www.leg.state.nv.us/NRS/NRS-490.html" TargetMode="External"/><Relationship Id="rId5" Type="http://schemas.openxmlformats.org/officeDocument/2006/relationships/hyperlink" Target="https://www.leg.state.nv.us/NRS/NRS-490.html" TargetMode="External"/><Relationship Id="rId4" Type="http://schemas.openxmlformats.org/officeDocument/2006/relationships/hyperlink" Target="https://www.leg.state.nv.us/nac/NAC-490.htm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ohv.nv.gov/assets/etc/pdfs/EMC_January_2024_Grant_application_Final_Draft.pdf"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ohv.nv.gov/assets/etc/pdfs/NVORA-2024-Submitted.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ohv.nv.gov/assets/etc/pdfs/TonopahStagLights2024.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ohv.nv.gov/assets/etc/pdfs/Town_of_Pahrump__OHV_Track_Phase_2.pdf"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ohv.nv.gov/assets/etc/pdfs/Railaware_24_OHV_GRant_App.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ohv.nv.gov/assets/etc/pdfs/HCSO_OHV_App_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5A893-D457-49CC-950E-9CAEA0866BCC}">
  <dimension ref="A1:D12"/>
  <sheetViews>
    <sheetView workbookViewId="0">
      <selection activeCell="C18" sqref="C18"/>
    </sheetView>
  </sheetViews>
  <sheetFormatPr defaultRowHeight="15" x14ac:dyDescent="0.25"/>
  <cols>
    <col min="3" max="3" width="58.85546875" bestFit="1" customWidth="1"/>
    <col min="4" max="4" width="37" bestFit="1" customWidth="1"/>
  </cols>
  <sheetData>
    <row r="1" spans="1:4" x14ac:dyDescent="0.25">
      <c r="A1" t="s">
        <v>155</v>
      </c>
      <c r="B1" t="s">
        <v>156</v>
      </c>
      <c r="C1" t="s">
        <v>20</v>
      </c>
      <c r="D1" t="s">
        <v>21</v>
      </c>
    </row>
    <row r="2" spans="1:4" x14ac:dyDescent="0.25">
      <c r="A2" s="39">
        <v>0.40277777777777773</v>
      </c>
      <c r="B2" s="39">
        <v>0.41666666666666669</v>
      </c>
      <c r="C2" s="12" t="s">
        <v>34</v>
      </c>
      <c r="D2" s="41" t="s">
        <v>44</v>
      </c>
    </row>
    <row r="3" spans="1:4" x14ac:dyDescent="0.25">
      <c r="A3" s="39">
        <v>0.41666666666666669</v>
      </c>
      <c r="B3" s="39">
        <v>0.43055555555555558</v>
      </c>
      <c r="C3" s="12" t="s">
        <v>33</v>
      </c>
      <c r="D3" s="41" t="s">
        <v>43</v>
      </c>
    </row>
    <row r="4" spans="1:4" x14ac:dyDescent="0.25">
      <c r="A4" s="39">
        <v>0.43055555555555558</v>
      </c>
      <c r="B4" s="39">
        <v>0.44444444444444442</v>
      </c>
      <c r="C4" s="12" t="s">
        <v>27</v>
      </c>
      <c r="D4" s="41" t="s">
        <v>37</v>
      </c>
    </row>
    <row r="5" spans="1:4" x14ac:dyDescent="0.25">
      <c r="A5" s="39">
        <v>0.44444444444444497</v>
      </c>
      <c r="B5" s="39">
        <v>0.45833333333333298</v>
      </c>
      <c r="C5" s="12" t="s">
        <v>28</v>
      </c>
      <c r="D5" s="41" t="s">
        <v>38</v>
      </c>
    </row>
    <row r="6" spans="1:4" x14ac:dyDescent="0.25">
      <c r="A6" s="39">
        <v>0.45833333333333398</v>
      </c>
      <c r="B6" s="39">
        <v>0.47222222222222199</v>
      </c>
      <c r="C6" s="12" t="s">
        <v>25</v>
      </c>
      <c r="D6" s="41" t="s">
        <v>35</v>
      </c>
    </row>
    <row r="7" spans="1:4" x14ac:dyDescent="0.25">
      <c r="A7" s="39">
        <v>0.47222222222222299</v>
      </c>
      <c r="B7" s="39">
        <v>0.48611111111111099</v>
      </c>
      <c r="C7" s="12" t="s">
        <v>32</v>
      </c>
      <c r="D7" s="41" t="s">
        <v>42</v>
      </c>
    </row>
    <row r="8" spans="1:4" x14ac:dyDescent="0.25">
      <c r="A8" s="39">
        <v>0.48611111111111099</v>
      </c>
      <c r="B8" s="39">
        <v>0.5</v>
      </c>
      <c r="C8" s="12" t="s">
        <v>29</v>
      </c>
      <c r="D8" s="41" t="s">
        <v>39</v>
      </c>
    </row>
    <row r="9" spans="1:4" x14ac:dyDescent="0.25">
      <c r="A9" s="39">
        <v>0.5</v>
      </c>
      <c r="B9" s="39">
        <v>0.51388888888888895</v>
      </c>
      <c r="C9" s="37" t="s">
        <v>26</v>
      </c>
      <c r="D9" s="37" t="s">
        <v>36</v>
      </c>
    </row>
    <row r="10" spans="1:4" x14ac:dyDescent="0.25">
      <c r="A10" s="39">
        <v>0.51388888888888995</v>
      </c>
      <c r="B10" s="39">
        <v>0.52777777777777801</v>
      </c>
      <c r="C10" s="12" t="s">
        <v>30</v>
      </c>
      <c r="D10" s="41" t="s">
        <v>40</v>
      </c>
    </row>
    <row r="11" spans="1:4" x14ac:dyDescent="0.25">
      <c r="A11" s="39">
        <v>0.52777777777777901</v>
      </c>
      <c r="B11" s="39">
        <v>0.54166666666666696</v>
      </c>
      <c r="C11" s="12" t="s">
        <v>31</v>
      </c>
      <c r="D11" s="41" t="s">
        <v>41</v>
      </c>
    </row>
    <row r="12" spans="1:4" x14ac:dyDescent="0.25">
      <c r="A12" s="39">
        <v>0.54166666666666796</v>
      </c>
      <c r="B12" s="39">
        <v>0.58333333333333337</v>
      </c>
      <c r="C12" s="40" t="s">
        <v>154</v>
      </c>
      <c r="D12" s="38"/>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4F45F-A021-4BD0-A20B-47E9EDC7DEDE}">
  <dimension ref="B2:F27"/>
  <sheetViews>
    <sheetView workbookViewId="0">
      <selection activeCell="F24" sqref="F24"/>
    </sheetView>
  </sheetViews>
  <sheetFormatPr defaultRowHeight="15" x14ac:dyDescent="0.25"/>
  <cols>
    <col min="1" max="1" width="7.5703125" customWidth="1"/>
    <col min="2" max="2" width="46.7109375" customWidth="1"/>
    <col min="3" max="3" width="14.42578125" customWidth="1"/>
    <col min="6" max="6" width="31.7109375" customWidth="1"/>
  </cols>
  <sheetData>
    <row r="2" spans="2:6" x14ac:dyDescent="0.25">
      <c r="E2" s="2" t="s">
        <v>24</v>
      </c>
    </row>
    <row r="3" spans="2:6" x14ac:dyDescent="0.25">
      <c r="B3" s="1" t="s">
        <v>0</v>
      </c>
      <c r="C3" t="s">
        <v>31</v>
      </c>
      <c r="D3" s="1"/>
      <c r="E3" s="1"/>
      <c r="F3" s="1"/>
    </row>
    <row r="4" spans="2:6" x14ac:dyDescent="0.25">
      <c r="B4" s="1" t="s">
        <v>1</v>
      </c>
      <c r="C4" t="s">
        <v>41</v>
      </c>
      <c r="D4" s="1"/>
      <c r="E4" s="1"/>
      <c r="F4" s="1"/>
    </row>
    <row r="5" spans="2:6" x14ac:dyDescent="0.25">
      <c r="B5" s="1" t="s">
        <v>2</v>
      </c>
      <c r="C5" s="4">
        <v>36862.300000000003</v>
      </c>
      <c r="D5" s="1"/>
      <c r="E5" s="1"/>
      <c r="F5" s="1"/>
    </row>
    <row r="6" spans="2:6" x14ac:dyDescent="0.25">
      <c r="B6" s="1"/>
      <c r="C6" s="1"/>
      <c r="D6" s="1"/>
      <c r="E6" s="1"/>
      <c r="F6" s="1"/>
    </row>
    <row r="7" spans="2:6" x14ac:dyDescent="0.25">
      <c r="B7" s="1" t="s">
        <v>3</v>
      </c>
      <c r="C7" s="1" t="s">
        <v>4</v>
      </c>
      <c r="D7" s="1" t="s">
        <v>5</v>
      </c>
      <c r="E7" s="1" t="s">
        <v>6</v>
      </c>
      <c r="F7" s="1" t="s">
        <v>7</v>
      </c>
    </row>
    <row r="8" spans="2:6" ht="135" x14ac:dyDescent="0.25">
      <c r="B8" s="1" t="s">
        <v>10</v>
      </c>
      <c r="C8" s="1"/>
      <c r="D8" s="1">
        <v>20</v>
      </c>
      <c r="E8" s="1">
        <f>D8*C8</f>
        <v>0</v>
      </c>
      <c r="F8" s="1" t="s">
        <v>172</v>
      </c>
    </row>
    <row r="9" spans="2:6" ht="120" x14ac:dyDescent="0.25">
      <c r="B9" s="1" t="s">
        <v>11</v>
      </c>
      <c r="C9" s="1"/>
      <c r="D9" s="1">
        <v>15</v>
      </c>
      <c r="E9" s="1">
        <f t="shared" ref="E9:E17" si="0">D9*C9</f>
        <v>0</v>
      </c>
      <c r="F9" s="1" t="s">
        <v>123</v>
      </c>
    </row>
    <row r="10" spans="2:6" ht="75" x14ac:dyDescent="0.25">
      <c r="B10" s="1" t="s">
        <v>12</v>
      </c>
      <c r="C10" s="1"/>
      <c r="D10" s="1">
        <v>15</v>
      </c>
      <c r="E10" s="1">
        <f t="shared" si="0"/>
        <v>0</v>
      </c>
      <c r="F10" s="1" t="s">
        <v>124</v>
      </c>
    </row>
    <row r="11" spans="2:6" ht="75" x14ac:dyDescent="0.25">
      <c r="B11" s="1" t="s">
        <v>13</v>
      </c>
      <c r="C11" s="1"/>
      <c r="D11" s="1">
        <v>8</v>
      </c>
      <c r="E11" s="1">
        <f t="shared" si="0"/>
        <v>0</v>
      </c>
      <c r="F11" s="1" t="s">
        <v>171</v>
      </c>
    </row>
    <row r="12" spans="2:6" ht="90" x14ac:dyDescent="0.25">
      <c r="B12" s="1" t="s">
        <v>14</v>
      </c>
      <c r="C12" s="1"/>
      <c r="D12" s="1">
        <v>8</v>
      </c>
      <c r="E12" s="1">
        <f t="shared" si="0"/>
        <v>0</v>
      </c>
      <c r="F12" s="1" t="s">
        <v>125</v>
      </c>
    </row>
    <row r="13" spans="2:6" ht="75" x14ac:dyDescent="0.25">
      <c r="B13" s="1" t="s">
        <v>15</v>
      </c>
      <c r="C13" s="1"/>
      <c r="D13" s="1">
        <v>8</v>
      </c>
      <c r="E13" s="1">
        <f t="shared" si="0"/>
        <v>0</v>
      </c>
      <c r="F13" s="1" t="s">
        <v>135</v>
      </c>
    </row>
    <row r="14" spans="2:6" ht="105" x14ac:dyDescent="0.25">
      <c r="B14" s="1" t="s">
        <v>16</v>
      </c>
      <c r="C14" s="1"/>
      <c r="D14" s="1">
        <v>8</v>
      </c>
      <c r="E14" s="1">
        <f t="shared" si="0"/>
        <v>0</v>
      </c>
      <c r="F14" s="1"/>
    </row>
    <row r="15" spans="2:6" ht="60" x14ac:dyDescent="0.25">
      <c r="B15" s="1" t="s">
        <v>17</v>
      </c>
      <c r="C15" s="1"/>
      <c r="D15" s="1">
        <v>7</v>
      </c>
      <c r="E15" s="1">
        <f t="shared" si="0"/>
        <v>0</v>
      </c>
      <c r="F15" s="1"/>
    </row>
    <row r="16" spans="2:6" ht="45" x14ac:dyDescent="0.25">
      <c r="B16" s="1" t="s">
        <v>18</v>
      </c>
      <c r="C16" s="1"/>
      <c r="D16" s="1">
        <v>5</v>
      </c>
      <c r="E16" s="1">
        <f t="shared" si="0"/>
        <v>0</v>
      </c>
      <c r="F16" s="1"/>
    </row>
    <row r="17" spans="2:6" ht="60" x14ac:dyDescent="0.25">
      <c r="B17" s="1" t="s">
        <v>19</v>
      </c>
      <c r="C17" s="1"/>
      <c r="D17" s="1">
        <v>4</v>
      </c>
      <c r="E17" s="1">
        <f t="shared" si="0"/>
        <v>0</v>
      </c>
      <c r="F17" s="1"/>
    </row>
    <row r="18" spans="2:6" x14ac:dyDescent="0.25">
      <c r="B18" s="1" t="s">
        <v>8</v>
      </c>
      <c r="C18" s="1"/>
      <c r="D18" s="1"/>
      <c r="E18" s="1">
        <f>AVERAGE(E8:E17)</f>
        <v>0</v>
      </c>
      <c r="F18" s="1"/>
    </row>
    <row r="19" spans="2:6" x14ac:dyDescent="0.25">
      <c r="B19" s="1"/>
      <c r="C19" s="1"/>
      <c r="D19" s="1"/>
      <c r="E19" s="1"/>
      <c r="F19" s="1"/>
    </row>
    <row r="20" spans="2:6" ht="45" x14ac:dyDescent="0.25">
      <c r="B20" s="1" t="s">
        <v>9</v>
      </c>
      <c r="C20" s="1"/>
      <c r="D20" s="1"/>
      <c r="E20" s="1"/>
      <c r="F20" s="1" t="s">
        <v>157</v>
      </c>
    </row>
    <row r="21" spans="2:6" x14ac:dyDescent="0.25">
      <c r="B21" s="1"/>
      <c r="C21" s="1"/>
      <c r="D21" s="1"/>
      <c r="E21" s="1"/>
      <c r="F21" s="1"/>
    </row>
    <row r="22" spans="2:6" x14ac:dyDescent="0.25">
      <c r="B22" s="1"/>
      <c r="C22" s="1"/>
      <c r="D22" s="1"/>
      <c r="E22" s="1"/>
      <c r="F22" s="1"/>
    </row>
    <row r="23" spans="2:6" x14ac:dyDescent="0.25">
      <c r="B23" s="1"/>
      <c r="C23" s="1"/>
      <c r="D23" s="1"/>
      <c r="E23" s="1"/>
      <c r="F23" s="1"/>
    </row>
    <row r="24" spans="2:6" x14ac:dyDescent="0.25">
      <c r="B24" s="1"/>
      <c r="C24" s="1"/>
      <c r="D24" s="1"/>
      <c r="E24" s="1"/>
      <c r="F24" s="1"/>
    </row>
    <row r="25" spans="2:6" x14ac:dyDescent="0.25">
      <c r="B25" s="1"/>
      <c r="C25" s="1"/>
      <c r="D25" s="1"/>
      <c r="E25" s="1"/>
      <c r="F25" s="1"/>
    </row>
    <row r="26" spans="2:6" x14ac:dyDescent="0.25">
      <c r="B26" s="1"/>
      <c r="C26" s="1"/>
      <c r="D26" s="1"/>
      <c r="E26" s="1"/>
      <c r="F26" s="1"/>
    </row>
    <row r="27" spans="2:6" x14ac:dyDescent="0.25">
      <c r="B27" s="1"/>
      <c r="C27" s="1"/>
      <c r="D27" s="1"/>
      <c r="E27" s="1"/>
      <c r="F27" s="1"/>
    </row>
  </sheetData>
  <hyperlinks>
    <hyperlink ref="E2" r:id="rId1" xr:uid="{08560C6C-F9CC-4D72-A44F-DDFCB6ECF9CB}"/>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0086F-B8F7-484A-8C39-C32D8169F5CE}">
  <dimension ref="B2:F27"/>
  <sheetViews>
    <sheetView workbookViewId="0">
      <selection activeCell="F11" sqref="F11"/>
    </sheetView>
  </sheetViews>
  <sheetFormatPr defaultRowHeight="15" x14ac:dyDescent="0.25"/>
  <cols>
    <col min="1" max="1" width="7.5703125" customWidth="1"/>
    <col min="2" max="2" width="54.28515625" customWidth="1"/>
    <col min="3" max="3" width="14.42578125" customWidth="1"/>
    <col min="6" max="6" width="54.28515625" customWidth="1"/>
  </cols>
  <sheetData>
    <row r="2" spans="2:6" x14ac:dyDescent="0.25">
      <c r="E2" s="2" t="s">
        <v>24</v>
      </c>
    </row>
    <row r="3" spans="2:6" x14ac:dyDescent="0.25">
      <c r="B3" s="1" t="s">
        <v>0</v>
      </c>
      <c r="C3" t="s">
        <v>32</v>
      </c>
      <c r="D3" s="1"/>
      <c r="E3" s="1"/>
      <c r="F3" s="1"/>
    </row>
    <row r="4" spans="2:6" x14ac:dyDescent="0.25">
      <c r="B4" s="1" t="s">
        <v>1</v>
      </c>
      <c r="C4" t="s">
        <v>42</v>
      </c>
      <c r="D4" s="1"/>
      <c r="E4" s="1"/>
      <c r="F4" s="1"/>
    </row>
    <row r="5" spans="2:6" x14ac:dyDescent="0.25">
      <c r="B5" s="1" t="s">
        <v>2</v>
      </c>
      <c r="C5" s="4">
        <v>112560</v>
      </c>
      <c r="D5" s="1"/>
      <c r="E5" s="1"/>
      <c r="F5" s="1"/>
    </row>
    <row r="6" spans="2:6" x14ac:dyDescent="0.25">
      <c r="B6" s="1"/>
      <c r="C6" s="1"/>
      <c r="D6" s="1"/>
      <c r="E6" s="1"/>
      <c r="F6" s="1"/>
    </row>
    <row r="7" spans="2:6" x14ac:dyDescent="0.25">
      <c r="B7" s="1" t="s">
        <v>3</v>
      </c>
      <c r="C7" s="1" t="s">
        <v>4</v>
      </c>
      <c r="D7" s="1" t="s">
        <v>5</v>
      </c>
      <c r="E7" s="1" t="s">
        <v>6</v>
      </c>
      <c r="F7" s="1" t="s">
        <v>7</v>
      </c>
    </row>
    <row r="8" spans="2:6" ht="105" x14ac:dyDescent="0.25">
      <c r="B8" s="1" t="s">
        <v>10</v>
      </c>
      <c r="C8" s="1"/>
      <c r="D8" s="1">
        <v>20</v>
      </c>
      <c r="E8" s="1">
        <f>D8*C8</f>
        <v>0</v>
      </c>
      <c r="F8" s="1" t="s">
        <v>173</v>
      </c>
    </row>
    <row r="9" spans="2:6" ht="114" customHeight="1" x14ac:dyDescent="0.25">
      <c r="B9" s="1" t="s">
        <v>11</v>
      </c>
      <c r="C9" s="1"/>
      <c r="D9" s="1">
        <v>15</v>
      </c>
      <c r="E9" s="1">
        <f t="shared" ref="E9:E17" si="0">D9*C9</f>
        <v>0</v>
      </c>
      <c r="F9" s="1" t="s">
        <v>174</v>
      </c>
    </row>
    <row r="10" spans="2:6" ht="60" x14ac:dyDescent="0.25">
      <c r="B10" s="1" t="s">
        <v>12</v>
      </c>
      <c r="C10" s="1"/>
      <c r="D10" s="1">
        <v>15</v>
      </c>
      <c r="E10" s="1">
        <f t="shared" si="0"/>
        <v>0</v>
      </c>
      <c r="F10" s="1" t="s">
        <v>130</v>
      </c>
    </row>
    <row r="11" spans="2:6" ht="60" x14ac:dyDescent="0.25">
      <c r="B11" s="1" t="s">
        <v>13</v>
      </c>
      <c r="C11" s="1"/>
      <c r="D11" s="1">
        <v>8</v>
      </c>
      <c r="E11" s="1">
        <f t="shared" si="0"/>
        <v>0</v>
      </c>
      <c r="F11" s="1" t="s">
        <v>129</v>
      </c>
    </row>
    <row r="12" spans="2:6" ht="60" x14ac:dyDescent="0.25">
      <c r="B12" s="1" t="s">
        <v>14</v>
      </c>
      <c r="C12" s="1"/>
      <c r="D12" s="1">
        <v>8</v>
      </c>
      <c r="E12" s="1">
        <f t="shared" si="0"/>
        <v>0</v>
      </c>
      <c r="F12" s="1" t="s">
        <v>127</v>
      </c>
    </row>
    <row r="13" spans="2:6" ht="75" x14ac:dyDescent="0.25">
      <c r="B13" s="1" t="s">
        <v>15</v>
      </c>
      <c r="C13" s="1"/>
      <c r="D13" s="1">
        <v>8</v>
      </c>
      <c r="E13" s="1">
        <f t="shared" si="0"/>
        <v>0</v>
      </c>
      <c r="F13" s="1" t="s">
        <v>128</v>
      </c>
    </row>
    <row r="14" spans="2:6" ht="105" x14ac:dyDescent="0.25">
      <c r="B14" s="1" t="s">
        <v>16</v>
      </c>
      <c r="C14" s="1"/>
      <c r="D14" s="1">
        <v>8</v>
      </c>
      <c r="E14" s="1">
        <f t="shared" si="0"/>
        <v>0</v>
      </c>
      <c r="F14" s="1" t="s">
        <v>132</v>
      </c>
    </row>
    <row r="15" spans="2:6" ht="60" x14ac:dyDescent="0.25">
      <c r="B15" s="1" t="s">
        <v>17</v>
      </c>
      <c r="C15" s="1"/>
      <c r="D15" s="1">
        <v>7</v>
      </c>
      <c r="E15" s="1">
        <f t="shared" si="0"/>
        <v>0</v>
      </c>
      <c r="F15" s="1"/>
    </row>
    <row r="16" spans="2:6" ht="45" x14ac:dyDescent="0.25">
      <c r="B16" s="1" t="s">
        <v>18</v>
      </c>
      <c r="C16" s="1"/>
      <c r="D16" s="1">
        <v>5</v>
      </c>
      <c r="E16" s="1">
        <f t="shared" si="0"/>
        <v>0</v>
      </c>
      <c r="F16" s="1"/>
    </row>
    <row r="17" spans="2:6" ht="75" x14ac:dyDescent="0.25">
      <c r="B17" s="1" t="s">
        <v>19</v>
      </c>
      <c r="C17" s="1"/>
      <c r="D17" s="1">
        <v>4</v>
      </c>
      <c r="E17" s="1">
        <f t="shared" si="0"/>
        <v>0</v>
      </c>
      <c r="F17" s="1" t="s">
        <v>134</v>
      </c>
    </row>
    <row r="18" spans="2:6" x14ac:dyDescent="0.25">
      <c r="B18" s="1" t="s">
        <v>8</v>
      </c>
      <c r="C18" s="1"/>
      <c r="D18" s="1"/>
      <c r="E18" s="1">
        <f>AVERAGE(E8:E17)</f>
        <v>0</v>
      </c>
      <c r="F18" s="1"/>
    </row>
    <row r="19" spans="2:6" ht="75" x14ac:dyDescent="0.25">
      <c r="B19" s="1"/>
      <c r="C19" s="1"/>
      <c r="D19" s="1"/>
      <c r="E19" s="1"/>
      <c r="F19" s="1" t="s">
        <v>133</v>
      </c>
    </row>
    <row r="20" spans="2:6" ht="75" x14ac:dyDescent="0.25">
      <c r="B20" s="1" t="s">
        <v>9</v>
      </c>
      <c r="C20" s="1"/>
      <c r="D20" s="1"/>
      <c r="E20" s="1"/>
      <c r="F20" s="1" t="s">
        <v>126</v>
      </c>
    </row>
    <row r="21" spans="2:6" ht="75" x14ac:dyDescent="0.25">
      <c r="B21" s="1"/>
      <c r="C21" s="1"/>
      <c r="D21" s="1"/>
      <c r="E21" s="1"/>
      <c r="F21" s="1" t="s">
        <v>131</v>
      </c>
    </row>
    <row r="22" spans="2:6" x14ac:dyDescent="0.25">
      <c r="B22" s="1"/>
      <c r="C22" s="1"/>
      <c r="D22" s="1"/>
      <c r="E22" s="1"/>
      <c r="F22" s="1"/>
    </row>
    <row r="23" spans="2:6" x14ac:dyDescent="0.25">
      <c r="B23" s="1"/>
      <c r="C23" s="1"/>
      <c r="D23" s="1"/>
      <c r="E23" s="1"/>
      <c r="F23" s="1"/>
    </row>
    <row r="24" spans="2:6" x14ac:dyDescent="0.25">
      <c r="B24" s="1"/>
      <c r="C24" s="1"/>
      <c r="D24" s="1"/>
      <c r="E24" s="1"/>
      <c r="F24" s="1"/>
    </row>
    <row r="25" spans="2:6" x14ac:dyDescent="0.25">
      <c r="B25" s="1"/>
      <c r="C25" s="1"/>
      <c r="D25" s="1"/>
      <c r="E25" s="1"/>
      <c r="F25" s="1"/>
    </row>
    <row r="26" spans="2:6" x14ac:dyDescent="0.25">
      <c r="B26" s="1"/>
      <c r="C26" s="1"/>
      <c r="D26" s="1"/>
      <c r="E26" s="1"/>
      <c r="F26" s="1"/>
    </row>
    <row r="27" spans="2:6" x14ac:dyDescent="0.25">
      <c r="B27" s="1"/>
      <c r="C27" s="1"/>
      <c r="D27" s="1"/>
      <c r="E27" s="1"/>
      <c r="F27" s="1"/>
    </row>
  </sheetData>
  <hyperlinks>
    <hyperlink ref="E2" r:id="rId1" xr:uid="{63560FF1-B05B-4ECD-8A0D-DE86B416134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854FA-394C-40D3-ADFA-FFA493DBC910}">
  <dimension ref="A1:E26"/>
  <sheetViews>
    <sheetView zoomScale="115" zoomScaleNormal="115" workbookViewId="0">
      <selection activeCell="A12" sqref="A12"/>
    </sheetView>
  </sheetViews>
  <sheetFormatPr defaultRowHeight="15" x14ac:dyDescent="0.25"/>
  <cols>
    <col min="1" max="1" width="45.42578125" bestFit="1" customWidth="1"/>
    <col min="2" max="2" width="32" bestFit="1" customWidth="1"/>
    <col min="3" max="3" width="7.42578125" bestFit="1" customWidth="1"/>
    <col min="4" max="4" width="10" bestFit="1" customWidth="1"/>
    <col min="5" max="5" width="28.85546875" customWidth="1"/>
  </cols>
  <sheetData>
    <row r="1" spans="1:5" x14ac:dyDescent="0.25">
      <c r="D1" s="2" t="s">
        <v>24</v>
      </c>
    </row>
    <row r="2" spans="1:5" x14ac:dyDescent="0.25">
      <c r="A2" s="6" t="s">
        <v>0</v>
      </c>
      <c r="B2" s="7" t="s">
        <v>33</v>
      </c>
      <c r="C2" s="6"/>
      <c r="D2" s="6"/>
      <c r="E2" s="6"/>
    </row>
    <row r="3" spans="1:5" x14ac:dyDescent="0.25">
      <c r="A3" s="6" t="s">
        <v>1</v>
      </c>
      <c r="B3" s="7" t="s">
        <v>43</v>
      </c>
      <c r="C3" s="6"/>
      <c r="D3" s="6"/>
      <c r="E3" s="6"/>
    </row>
    <row r="4" spans="1:5" x14ac:dyDescent="0.25">
      <c r="A4" s="6" t="s">
        <v>2</v>
      </c>
      <c r="B4" s="8">
        <v>31114</v>
      </c>
      <c r="C4" s="6"/>
      <c r="D4" s="6"/>
      <c r="E4" s="6"/>
    </row>
    <row r="5" spans="1:5" x14ac:dyDescent="0.25">
      <c r="A5" s="6"/>
      <c r="B5" s="6"/>
      <c r="C5" s="6"/>
      <c r="D5" s="6"/>
      <c r="E5" s="6"/>
    </row>
    <row r="6" spans="1:5" ht="30" x14ac:dyDescent="0.25">
      <c r="A6" s="6" t="s">
        <v>3</v>
      </c>
      <c r="B6" s="6" t="s">
        <v>4</v>
      </c>
      <c r="C6" s="6" t="s">
        <v>5</v>
      </c>
      <c r="D6" s="6" t="s">
        <v>6</v>
      </c>
      <c r="E6" s="6" t="s">
        <v>7</v>
      </c>
    </row>
    <row r="7" spans="1:5" ht="135" x14ac:dyDescent="0.25">
      <c r="A7" s="1" t="s">
        <v>10</v>
      </c>
      <c r="B7" s="1"/>
      <c r="C7" s="1">
        <v>20</v>
      </c>
      <c r="D7" s="1">
        <f>C7*B7</f>
        <v>0</v>
      </c>
      <c r="E7" s="1" t="s">
        <v>136</v>
      </c>
    </row>
    <row r="8" spans="1:5" ht="120" x14ac:dyDescent="0.25">
      <c r="A8" s="1" t="s">
        <v>11</v>
      </c>
      <c r="B8" s="1"/>
      <c r="C8" s="1">
        <v>15</v>
      </c>
      <c r="D8" s="1">
        <f t="shared" ref="D8:D16" si="0">C8*B8</f>
        <v>0</v>
      </c>
      <c r="E8" s="1" t="s">
        <v>137</v>
      </c>
    </row>
    <row r="9" spans="1:5" ht="90" x14ac:dyDescent="0.25">
      <c r="A9" s="1" t="s">
        <v>12</v>
      </c>
      <c r="B9" s="1"/>
      <c r="C9" s="1">
        <v>15</v>
      </c>
      <c r="D9" s="1">
        <f t="shared" si="0"/>
        <v>0</v>
      </c>
      <c r="E9" s="1" t="s">
        <v>138</v>
      </c>
    </row>
    <row r="10" spans="1:5" ht="105" x14ac:dyDescent="0.25">
      <c r="A10" s="1" t="s">
        <v>13</v>
      </c>
      <c r="B10" s="1"/>
      <c r="C10" s="1">
        <v>8</v>
      </c>
      <c r="D10" s="1">
        <f t="shared" si="0"/>
        <v>0</v>
      </c>
      <c r="E10" s="1" t="s">
        <v>139</v>
      </c>
    </row>
    <row r="11" spans="1:5" ht="75" x14ac:dyDescent="0.25">
      <c r="A11" s="1" t="s">
        <v>14</v>
      </c>
      <c r="B11" s="1"/>
      <c r="C11" s="1">
        <v>8</v>
      </c>
      <c r="D11" s="1">
        <f t="shared" si="0"/>
        <v>0</v>
      </c>
      <c r="E11" s="1"/>
    </row>
    <row r="12" spans="1:5" ht="75" x14ac:dyDescent="0.25">
      <c r="A12" s="1" t="s">
        <v>15</v>
      </c>
      <c r="B12" s="1"/>
      <c r="C12" s="1">
        <v>8</v>
      </c>
      <c r="D12" s="1">
        <f t="shared" si="0"/>
        <v>0</v>
      </c>
      <c r="E12" s="1"/>
    </row>
    <row r="13" spans="1:5" ht="105" x14ac:dyDescent="0.25">
      <c r="A13" s="1" t="s">
        <v>16</v>
      </c>
      <c r="B13" s="1"/>
      <c r="C13" s="1">
        <v>8</v>
      </c>
      <c r="D13" s="1">
        <f t="shared" si="0"/>
        <v>0</v>
      </c>
      <c r="E13" s="1"/>
    </row>
    <row r="14" spans="1:5" ht="60" x14ac:dyDescent="0.25">
      <c r="A14" s="1" t="s">
        <v>17</v>
      </c>
      <c r="B14" s="1"/>
      <c r="C14" s="1">
        <v>7</v>
      </c>
      <c r="D14" s="1">
        <f t="shared" si="0"/>
        <v>0</v>
      </c>
      <c r="E14" s="1"/>
    </row>
    <row r="15" spans="1:5" ht="45" x14ac:dyDescent="0.25">
      <c r="A15" s="1" t="s">
        <v>18</v>
      </c>
      <c r="B15" s="1"/>
      <c r="C15" s="1">
        <v>5</v>
      </c>
      <c r="D15" s="1">
        <f t="shared" si="0"/>
        <v>0</v>
      </c>
      <c r="E15" s="1"/>
    </row>
    <row r="16" spans="1:5" ht="60" x14ac:dyDescent="0.25">
      <c r="A16" s="1" t="s">
        <v>19</v>
      </c>
      <c r="B16" s="1"/>
      <c r="C16" s="1">
        <v>4</v>
      </c>
      <c r="D16" s="1">
        <f t="shared" si="0"/>
        <v>0</v>
      </c>
      <c r="E16" s="1"/>
    </row>
    <row r="17" spans="1:5" x14ac:dyDescent="0.25">
      <c r="A17" s="1" t="s">
        <v>8</v>
      </c>
      <c r="B17" s="1"/>
      <c r="C17" s="1"/>
      <c r="D17" s="1">
        <f>AVERAGE(D7:D16)</f>
        <v>0</v>
      </c>
      <c r="E17" s="1"/>
    </row>
    <row r="18" spans="1:5" x14ac:dyDescent="0.25">
      <c r="A18" s="1"/>
      <c r="B18" s="1"/>
      <c r="C18" s="1"/>
      <c r="D18" s="1"/>
      <c r="E18" s="1"/>
    </row>
    <row r="19" spans="1:5" x14ac:dyDescent="0.25">
      <c r="A19" s="1" t="s">
        <v>9</v>
      </c>
      <c r="B19" s="1"/>
      <c r="C19" s="1"/>
      <c r="D19" s="1"/>
      <c r="E19" s="1"/>
    </row>
    <row r="20" spans="1:5" x14ac:dyDescent="0.25">
      <c r="A20" s="1"/>
      <c r="B20" s="1"/>
      <c r="C20" s="1"/>
      <c r="D20" s="1"/>
      <c r="E20" s="1"/>
    </row>
    <row r="21" spans="1:5" x14ac:dyDescent="0.25">
      <c r="A21" s="1"/>
      <c r="B21" s="1"/>
      <c r="C21" s="1"/>
      <c r="D21" s="1"/>
      <c r="E21" s="1"/>
    </row>
    <row r="22" spans="1:5" x14ac:dyDescent="0.25">
      <c r="A22" s="1"/>
      <c r="B22" s="1"/>
      <c r="C22" s="1"/>
      <c r="D22" s="1"/>
      <c r="E22" s="1"/>
    </row>
    <row r="23" spans="1:5" x14ac:dyDescent="0.25">
      <c r="A23" s="1"/>
      <c r="B23" s="1"/>
      <c r="C23" s="1"/>
      <c r="D23" s="1"/>
      <c r="E23" s="1"/>
    </row>
    <row r="24" spans="1:5" x14ac:dyDescent="0.25">
      <c r="A24" s="1"/>
      <c r="B24" s="1"/>
      <c r="C24" s="1"/>
      <c r="D24" s="1"/>
      <c r="E24" s="1"/>
    </row>
    <row r="25" spans="1:5" x14ac:dyDescent="0.25">
      <c r="A25" s="1"/>
      <c r="B25" s="1"/>
      <c r="C25" s="1"/>
      <c r="D25" s="1"/>
      <c r="E25" s="1"/>
    </row>
    <row r="26" spans="1:5" x14ac:dyDescent="0.25">
      <c r="A26" s="1"/>
      <c r="B26" s="1"/>
      <c r="C26" s="1"/>
      <c r="D26" s="1"/>
      <c r="E26" s="1"/>
    </row>
  </sheetData>
  <hyperlinks>
    <hyperlink ref="D1" r:id="rId1" xr:uid="{1D74623C-A561-40A7-B8E0-49F75188767A}"/>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EE8B2-2F94-4160-9F40-51E469C8DD3B}">
  <dimension ref="A1:E26"/>
  <sheetViews>
    <sheetView tabSelected="1" zoomScale="115" zoomScaleNormal="115" workbookViewId="0">
      <selection activeCell="E14" sqref="E14"/>
    </sheetView>
  </sheetViews>
  <sheetFormatPr defaultRowHeight="15" x14ac:dyDescent="0.25"/>
  <cols>
    <col min="1" max="1" width="74.140625" bestFit="1" customWidth="1"/>
    <col min="2" max="2" width="15.5703125" customWidth="1"/>
    <col min="3" max="3" width="7.42578125" bestFit="1" customWidth="1"/>
    <col min="4" max="4" width="5.42578125" bestFit="1" customWidth="1"/>
    <col min="5" max="5" width="31.7109375" customWidth="1"/>
  </cols>
  <sheetData>
    <row r="1" spans="1:5" x14ac:dyDescent="0.25">
      <c r="D1" s="2" t="s">
        <v>24</v>
      </c>
    </row>
    <row r="2" spans="1:5" x14ac:dyDescent="0.25">
      <c r="A2" s="6" t="s">
        <v>0</v>
      </c>
      <c r="B2" s="7" t="s">
        <v>34</v>
      </c>
      <c r="C2" s="1"/>
      <c r="D2" s="1"/>
      <c r="E2" s="1"/>
    </row>
    <row r="3" spans="1:5" x14ac:dyDescent="0.25">
      <c r="A3" s="6" t="s">
        <v>1</v>
      </c>
      <c r="B3" s="7" t="s">
        <v>44</v>
      </c>
      <c r="C3" s="1"/>
      <c r="D3" s="1"/>
      <c r="E3" s="1"/>
    </row>
    <row r="4" spans="1:5" x14ac:dyDescent="0.25">
      <c r="A4" s="6" t="s">
        <v>2</v>
      </c>
      <c r="B4" s="8">
        <v>112900</v>
      </c>
      <c r="C4" s="1"/>
      <c r="D4" s="1"/>
      <c r="E4" s="1"/>
    </row>
    <row r="5" spans="1:5" x14ac:dyDescent="0.25">
      <c r="A5" s="1"/>
      <c r="B5" s="1"/>
      <c r="C5" s="1"/>
      <c r="D5" s="1"/>
      <c r="E5" s="1"/>
    </row>
    <row r="6" spans="1:5" s="7" customFormat="1" ht="30" x14ac:dyDescent="0.25">
      <c r="A6" s="6" t="s">
        <v>3</v>
      </c>
      <c r="B6" s="6" t="s">
        <v>4</v>
      </c>
      <c r="C6" s="6" t="s">
        <v>5</v>
      </c>
      <c r="D6" s="6" t="s">
        <v>6</v>
      </c>
      <c r="E6" s="6" t="s">
        <v>7</v>
      </c>
    </row>
    <row r="7" spans="1:5" ht="85.5" customHeight="1" x14ac:dyDescent="0.25">
      <c r="A7" s="1" t="s">
        <v>10</v>
      </c>
      <c r="B7" s="1"/>
      <c r="C7" s="1">
        <v>20</v>
      </c>
      <c r="D7" s="1">
        <f>C7*B7</f>
        <v>0</v>
      </c>
      <c r="E7" s="1" t="s">
        <v>175</v>
      </c>
    </row>
    <row r="8" spans="1:5" ht="75" x14ac:dyDescent="0.25">
      <c r="A8" s="1" t="s">
        <v>11</v>
      </c>
      <c r="B8" s="1"/>
      <c r="C8" s="1">
        <v>15</v>
      </c>
      <c r="D8" s="1">
        <f t="shared" ref="D8:D16" si="0">C8*B8</f>
        <v>0</v>
      </c>
      <c r="E8" s="1" t="s">
        <v>147</v>
      </c>
    </row>
    <row r="9" spans="1:5" ht="75" x14ac:dyDescent="0.25">
      <c r="A9" s="1" t="s">
        <v>12</v>
      </c>
      <c r="B9" s="1"/>
      <c r="C9" s="1">
        <v>15</v>
      </c>
      <c r="D9" s="1">
        <f t="shared" si="0"/>
        <v>0</v>
      </c>
      <c r="E9" s="1" t="s">
        <v>148</v>
      </c>
    </row>
    <row r="10" spans="1:5" ht="105" x14ac:dyDescent="0.25">
      <c r="A10" s="1" t="s">
        <v>13</v>
      </c>
      <c r="B10" s="1"/>
      <c r="C10" s="1">
        <v>8</v>
      </c>
      <c r="D10" s="1">
        <f t="shared" si="0"/>
        <v>0</v>
      </c>
      <c r="E10" s="1" t="s">
        <v>149</v>
      </c>
    </row>
    <row r="11" spans="1:5" ht="60" x14ac:dyDescent="0.25">
      <c r="A11" s="1" t="s">
        <v>14</v>
      </c>
      <c r="B11" s="1"/>
      <c r="C11" s="1">
        <v>8</v>
      </c>
      <c r="D11" s="1">
        <f t="shared" si="0"/>
        <v>0</v>
      </c>
      <c r="E11" s="1" t="s">
        <v>150</v>
      </c>
    </row>
    <row r="12" spans="1:5" ht="45" x14ac:dyDescent="0.25">
      <c r="A12" s="1" t="s">
        <v>15</v>
      </c>
      <c r="B12" s="1"/>
      <c r="C12" s="1">
        <v>8</v>
      </c>
      <c r="D12" s="1">
        <f t="shared" si="0"/>
        <v>0</v>
      </c>
      <c r="E12" s="1" t="s">
        <v>146</v>
      </c>
    </row>
    <row r="13" spans="1:5" ht="60" x14ac:dyDescent="0.25">
      <c r="A13" s="1" t="s">
        <v>16</v>
      </c>
      <c r="B13" s="1"/>
      <c r="C13" s="1">
        <v>8</v>
      </c>
      <c r="D13" s="1">
        <f t="shared" si="0"/>
        <v>0</v>
      </c>
      <c r="E13" s="42" t="s">
        <v>152</v>
      </c>
    </row>
    <row r="14" spans="1:5" ht="60" x14ac:dyDescent="0.25">
      <c r="A14" s="1" t="s">
        <v>17</v>
      </c>
      <c r="B14" s="1"/>
      <c r="C14" s="1">
        <v>7</v>
      </c>
      <c r="D14" s="1">
        <f t="shared" si="0"/>
        <v>0</v>
      </c>
      <c r="E14" s="1" t="s">
        <v>143</v>
      </c>
    </row>
    <row r="15" spans="1:5" ht="60" x14ac:dyDescent="0.25">
      <c r="A15" s="1" t="s">
        <v>18</v>
      </c>
      <c r="B15" s="1"/>
      <c r="C15" s="1">
        <v>5</v>
      </c>
      <c r="D15" s="1">
        <f t="shared" si="0"/>
        <v>0</v>
      </c>
      <c r="E15" s="1" t="s">
        <v>142</v>
      </c>
    </row>
    <row r="16" spans="1:5" ht="30" x14ac:dyDescent="0.25">
      <c r="A16" s="1" t="s">
        <v>19</v>
      </c>
      <c r="B16" s="1"/>
      <c r="C16" s="1">
        <v>4</v>
      </c>
      <c r="D16" s="1">
        <f t="shared" si="0"/>
        <v>0</v>
      </c>
      <c r="E16" s="1"/>
    </row>
    <row r="17" spans="1:5" ht="45" x14ac:dyDescent="0.25">
      <c r="A17" s="1" t="s">
        <v>8</v>
      </c>
      <c r="B17" s="1"/>
      <c r="C17" s="1"/>
      <c r="D17" s="1">
        <f>AVERAGE(D7:D16)</f>
        <v>0</v>
      </c>
      <c r="E17" s="1" t="s">
        <v>140</v>
      </c>
    </row>
    <row r="18" spans="1:5" ht="30" x14ac:dyDescent="0.25">
      <c r="A18" s="1"/>
      <c r="B18" s="1"/>
      <c r="C18" s="1"/>
      <c r="D18" s="1"/>
      <c r="E18" s="1" t="s">
        <v>141</v>
      </c>
    </row>
    <row r="19" spans="1:5" x14ac:dyDescent="0.25">
      <c r="A19" s="1" t="s">
        <v>9</v>
      </c>
      <c r="B19" s="1"/>
      <c r="C19" s="1"/>
      <c r="D19" s="1"/>
      <c r="E19" s="1"/>
    </row>
    <row r="20" spans="1:5" ht="60" x14ac:dyDescent="0.25">
      <c r="A20" s="1"/>
      <c r="B20" s="1"/>
      <c r="C20" s="1"/>
      <c r="D20" s="1"/>
      <c r="E20" s="1" t="s">
        <v>144</v>
      </c>
    </row>
    <row r="21" spans="1:5" x14ac:dyDescent="0.25">
      <c r="A21" s="1"/>
      <c r="B21" s="1"/>
      <c r="C21" s="1"/>
      <c r="D21" s="1"/>
      <c r="E21" s="1"/>
    </row>
    <row r="22" spans="1:5" ht="75" x14ac:dyDescent="0.25">
      <c r="A22" s="1"/>
      <c r="B22" s="1"/>
      <c r="C22" s="1"/>
      <c r="D22" s="1"/>
      <c r="E22" s="1" t="s">
        <v>145</v>
      </c>
    </row>
    <row r="23" spans="1:5" x14ac:dyDescent="0.25">
      <c r="A23" s="1"/>
      <c r="B23" s="1"/>
      <c r="C23" s="1"/>
      <c r="D23" s="1"/>
      <c r="E23" s="1"/>
    </row>
    <row r="24" spans="1:5" x14ac:dyDescent="0.25">
      <c r="A24" s="1"/>
      <c r="B24" s="1"/>
      <c r="C24" s="1"/>
      <c r="D24" s="1"/>
      <c r="E24" s="1"/>
    </row>
    <row r="25" spans="1:5" x14ac:dyDescent="0.25">
      <c r="A25" s="1"/>
      <c r="B25" s="1"/>
      <c r="C25" s="1"/>
      <c r="D25" s="1"/>
      <c r="E25" s="1"/>
    </row>
    <row r="26" spans="1:5" x14ac:dyDescent="0.25">
      <c r="A26" s="1"/>
      <c r="B26" s="1"/>
      <c r="C26" s="1"/>
      <c r="D26" s="1"/>
      <c r="E26" s="1"/>
    </row>
  </sheetData>
  <hyperlinks>
    <hyperlink ref="D1" r:id="rId1" xr:uid="{3B52CF3B-8EFC-4983-A910-1068DE01D5F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F9FE9-2A51-4392-BA48-63447A10ECE4}">
  <dimension ref="A1:H24"/>
  <sheetViews>
    <sheetView workbookViewId="0">
      <selection activeCell="E2" sqref="E2:E11"/>
    </sheetView>
  </sheetViews>
  <sheetFormatPr defaultRowHeight="15" x14ac:dyDescent="0.25"/>
  <cols>
    <col min="1" max="1" width="72.7109375" bestFit="1" customWidth="1"/>
    <col min="2" max="2" width="46.42578125" bestFit="1" customWidth="1"/>
    <col min="3" max="3" width="25.140625" bestFit="1" customWidth="1"/>
    <col min="4" max="4" width="11" hidden="1" customWidth="1"/>
    <col min="5" max="5" width="11" customWidth="1"/>
    <col min="6" max="6" width="12.28515625" bestFit="1" customWidth="1"/>
    <col min="7" max="7" width="20.28515625" bestFit="1" customWidth="1"/>
    <col min="8" max="8" width="53.7109375" bestFit="1" customWidth="1"/>
  </cols>
  <sheetData>
    <row r="1" spans="1:8" x14ac:dyDescent="0.25">
      <c r="A1" t="s">
        <v>20</v>
      </c>
      <c r="B1" t="s">
        <v>21</v>
      </c>
      <c r="C1" t="s">
        <v>22</v>
      </c>
      <c r="D1" t="s">
        <v>23</v>
      </c>
      <c r="E1" t="s">
        <v>151</v>
      </c>
      <c r="F1" t="s">
        <v>24</v>
      </c>
      <c r="G1" t="s">
        <v>47</v>
      </c>
      <c r="H1" t="s">
        <v>54</v>
      </c>
    </row>
    <row r="2" spans="1:8" x14ac:dyDescent="0.25">
      <c r="A2" t="s">
        <v>25</v>
      </c>
      <c r="B2" t="s">
        <v>35</v>
      </c>
      <c r="C2" s="36">
        <v>137523.39000000001</v>
      </c>
      <c r="F2" s="2" t="s">
        <v>24</v>
      </c>
      <c r="G2">
        <f>'Elko MX'!E18</f>
        <v>0</v>
      </c>
      <c r="H2" s="9" t="s">
        <v>55</v>
      </c>
    </row>
    <row r="3" spans="1:8" x14ac:dyDescent="0.25">
      <c r="A3" t="s">
        <v>26</v>
      </c>
      <c r="B3" t="s">
        <v>36</v>
      </c>
      <c r="C3" s="4">
        <v>177000</v>
      </c>
      <c r="F3" s="2" t="s">
        <v>24</v>
      </c>
      <c r="G3">
        <f>NVORA!E18</f>
        <v>0</v>
      </c>
      <c r="H3" s="9" t="s">
        <v>56</v>
      </c>
    </row>
    <row r="4" spans="1:8" x14ac:dyDescent="0.25">
      <c r="A4" t="s">
        <v>27</v>
      </c>
      <c r="B4" t="s">
        <v>37</v>
      </c>
      <c r="C4" s="3">
        <v>27987.88</v>
      </c>
      <c r="F4" s="2" t="s">
        <v>24</v>
      </c>
      <c r="G4">
        <f>Tonopah!E18</f>
        <v>0</v>
      </c>
      <c r="H4" s="9" t="s">
        <v>57</v>
      </c>
    </row>
    <row r="5" spans="1:8" x14ac:dyDescent="0.25">
      <c r="A5" t="s">
        <v>28</v>
      </c>
      <c r="B5" t="s">
        <v>38</v>
      </c>
      <c r="C5" s="4">
        <v>81900</v>
      </c>
      <c r="F5" s="2" t="s">
        <v>24</v>
      </c>
      <c r="G5">
        <f>Pahrump!E18</f>
        <v>0</v>
      </c>
      <c r="H5" s="9" t="s">
        <v>58</v>
      </c>
    </row>
    <row r="6" spans="1:8" x14ac:dyDescent="0.25">
      <c r="A6" t="s">
        <v>29</v>
      </c>
      <c r="B6" t="s">
        <v>39</v>
      </c>
      <c r="C6" s="4">
        <v>3162</v>
      </c>
      <c r="F6" s="2" t="s">
        <v>24</v>
      </c>
      <c r="G6">
        <f>'Rail Aware'!E18</f>
        <v>0</v>
      </c>
      <c r="H6" s="9" t="s">
        <v>59</v>
      </c>
    </row>
    <row r="7" spans="1:8" x14ac:dyDescent="0.25">
      <c r="A7" t="s">
        <v>30</v>
      </c>
      <c r="B7" t="s">
        <v>40</v>
      </c>
      <c r="C7" s="4">
        <v>22151</v>
      </c>
      <c r="F7" s="2" t="s">
        <v>24</v>
      </c>
      <c r="G7">
        <f>'Humboldt Co'!E18</f>
        <v>0</v>
      </c>
      <c r="H7" s="9" t="s">
        <v>60</v>
      </c>
    </row>
    <row r="8" spans="1:8" x14ac:dyDescent="0.25">
      <c r="A8" t="s">
        <v>31</v>
      </c>
      <c r="B8" t="s">
        <v>41</v>
      </c>
      <c r="C8" s="4">
        <v>36862</v>
      </c>
      <c r="F8" s="2" t="s">
        <v>24</v>
      </c>
      <c r="G8">
        <f>'Storey Co'!E18</f>
        <v>0</v>
      </c>
      <c r="H8" s="9" t="s">
        <v>61</v>
      </c>
    </row>
    <row r="9" spans="1:8" x14ac:dyDescent="0.25">
      <c r="A9" t="s">
        <v>32</v>
      </c>
      <c r="B9" t="s">
        <v>42</v>
      </c>
      <c r="C9" s="4">
        <v>112560</v>
      </c>
      <c r="F9" s="2" t="s">
        <v>24</v>
      </c>
      <c r="G9">
        <f>'TL!'!E18</f>
        <v>0</v>
      </c>
      <c r="H9" s="9" t="s">
        <v>62</v>
      </c>
    </row>
    <row r="10" spans="1:8" x14ac:dyDescent="0.25">
      <c r="A10" t="s">
        <v>33</v>
      </c>
      <c r="B10" t="s">
        <v>43</v>
      </c>
      <c r="C10" s="4">
        <v>31114</v>
      </c>
      <c r="F10" s="2" t="s">
        <v>24</v>
      </c>
      <c r="G10">
        <f>'Whatever MC'!D17</f>
        <v>0</v>
      </c>
      <c r="H10" s="9" t="s">
        <v>63</v>
      </c>
    </row>
    <row r="11" spans="1:8" x14ac:dyDescent="0.25">
      <c r="A11" t="s">
        <v>34</v>
      </c>
      <c r="B11" t="s">
        <v>44</v>
      </c>
      <c r="C11" s="4">
        <v>112900</v>
      </c>
      <c r="F11" s="2" t="s">
        <v>24</v>
      </c>
      <c r="G11">
        <f>'Winnemucca MX'!D17</f>
        <v>0</v>
      </c>
      <c r="H11" s="9" t="s">
        <v>64</v>
      </c>
    </row>
    <row r="14" spans="1:8" x14ac:dyDescent="0.25">
      <c r="A14" t="s">
        <v>45</v>
      </c>
      <c r="B14" s="5">
        <v>750000</v>
      </c>
    </row>
    <row r="15" spans="1:8" x14ac:dyDescent="0.25">
      <c r="A15" t="s">
        <v>46</v>
      </c>
      <c r="C15" s="3">
        <f>SUM(Table_0[Grant Request])</f>
        <v>743160.27</v>
      </c>
    </row>
    <row r="18" spans="1:1" x14ac:dyDescent="0.25">
      <c r="A18" s="7" t="s">
        <v>48</v>
      </c>
    </row>
    <row r="19" spans="1:1" x14ac:dyDescent="0.25">
      <c r="A19" t="s">
        <v>49</v>
      </c>
    </row>
    <row r="20" spans="1:1" x14ac:dyDescent="0.25">
      <c r="A20" t="s">
        <v>50</v>
      </c>
    </row>
    <row r="21" spans="1:1" x14ac:dyDescent="0.25">
      <c r="A21" t="s">
        <v>51</v>
      </c>
    </row>
    <row r="22" spans="1:1" x14ac:dyDescent="0.25">
      <c r="A22" t="s">
        <v>52</v>
      </c>
    </row>
    <row r="23" spans="1:1" x14ac:dyDescent="0.25">
      <c r="A23" t="s">
        <v>153</v>
      </c>
    </row>
    <row r="24" spans="1:1" x14ac:dyDescent="0.25">
      <c r="A24" t="s">
        <v>53</v>
      </c>
    </row>
  </sheetData>
  <hyperlinks>
    <hyperlink ref="F2" r:id="rId1" xr:uid="{3D996029-8154-4ACA-9B0F-FC5622530860}"/>
    <hyperlink ref="F3" r:id="rId2" xr:uid="{06941C68-9743-49B9-833F-F7954D7B5360}"/>
    <hyperlink ref="F4" r:id="rId3" xr:uid="{FAFC8A02-EB35-4DE9-B2A3-AB0B3FBC2195}"/>
    <hyperlink ref="F5" r:id="rId4" xr:uid="{BA49A76E-EBD1-4D50-9613-C85195CAF170}"/>
    <hyperlink ref="F6" r:id="rId5" xr:uid="{2CE93C3C-F640-4C5F-A78A-D31848482CB1}"/>
    <hyperlink ref="F7" r:id="rId6" xr:uid="{FAA4E23F-A74B-42FF-97B9-DD56151E2D95}"/>
    <hyperlink ref="F8" r:id="rId7" xr:uid="{D1686337-1146-4D66-8BE3-E1266BF0B266}"/>
    <hyperlink ref="F9" r:id="rId8" xr:uid="{90384FE3-1A13-4855-A919-C4872E6CEA76}"/>
    <hyperlink ref="F10" r:id="rId9" xr:uid="{A1F9555A-9082-4152-BA3A-66CE2D06CD2C}"/>
    <hyperlink ref="F11" r:id="rId10" xr:uid="{5D402E65-3087-4B4A-A902-F90A416115F3}"/>
    <hyperlink ref="H3" r:id="rId11" xr:uid="{1C8D7150-C854-4B3B-96A8-7CB6B7752220}"/>
    <hyperlink ref="H4" r:id="rId12" xr:uid="{23B76C60-6B50-4C05-A65D-D4A1A6540170}"/>
    <hyperlink ref="H5" r:id="rId13" xr:uid="{3687BC92-4C27-45BB-9B87-383A1618F931}"/>
    <hyperlink ref="H6" r:id="rId14" xr:uid="{AEB51667-DB19-4926-BEDA-7E73C38B28D0}"/>
    <hyperlink ref="H7" r:id="rId15" xr:uid="{E2986CFE-EBB5-4C56-8359-AA9E2FE1D711}"/>
    <hyperlink ref="H10" r:id="rId16" xr:uid="{E6CEB99C-4583-4037-84D3-144662AAB3EE}"/>
    <hyperlink ref="H11" r:id="rId17" xr:uid="{E1E3B1A8-5FC6-4E15-8FE2-A57D0A2F4E3D}"/>
    <hyperlink ref="H9" r:id="rId18" xr:uid="{8B99F5A2-590E-4771-BB89-980C83EA4CD9}"/>
    <hyperlink ref="H8" r:id="rId19" xr:uid="{E782DC7A-6F74-43AA-A131-E0B96C314FA9}"/>
    <hyperlink ref="H2" r:id="rId20" xr:uid="{A6FCEFCF-B318-4415-9A37-0821B4BABB96}"/>
  </hyperlinks>
  <pageMargins left="0.7" right="0.7" top="0.75" bottom="0.75" header="0.3" footer="0.3"/>
  <ignoredErrors>
    <ignoredError sqref="G2" calculatedColumn="1"/>
  </ignoredErrors>
  <tableParts count="1">
    <tablePart r:id="rId2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D3883-D014-4B04-B516-F59A9EFA6AE6}">
  <dimension ref="A1:Y42"/>
  <sheetViews>
    <sheetView zoomScale="115" zoomScaleNormal="115" workbookViewId="0">
      <pane xSplit="1" topLeftCell="B1" activePane="topRight" state="frozen"/>
      <selection pane="topRight" activeCell="B4" sqref="B4"/>
    </sheetView>
  </sheetViews>
  <sheetFormatPr defaultColWidth="18.85546875" defaultRowHeight="15.75" x14ac:dyDescent="0.25"/>
  <cols>
    <col min="1" max="1" width="58.85546875" style="35" bestFit="1" customWidth="1"/>
    <col min="2" max="2" width="18.85546875" style="35"/>
    <col min="3" max="3" width="37" style="35" bestFit="1" customWidth="1"/>
    <col min="4" max="24" width="18.85546875" style="35"/>
    <col min="25" max="25" width="67.42578125" style="19" customWidth="1"/>
    <col min="26" max="16384" width="18.85546875" style="20"/>
  </cols>
  <sheetData>
    <row r="1" spans="1:25" ht="57" x14ac:dyDescent="0.25">
      <c r="A1" s="14" t="s">
        <v>65</v>
      </c>
      <c r="B1" s="14" t="s">
        <v>65</v>
      </c>
      <c r="C1" s="14" t="s">
        <v>65</v>
      </c>
      <c r="D1" s="14" t="s">
        <v>65</v>
      </c>
      <c r="E1" s="14" t="s">
        <v>65</v>
      </c>
      <c r="F1" s="14" t="s">
        <v>65</v>
      </c>
      <c r="G1" s="14" t="s">
        <v>65</v>
      </c>
      <c r="H1" s="14" t="s">
        <v>65</v>
      </c>
      <c r="I1" s="14" t="s">
        <v>65</v>
      </c>
      <c r="J1" s="14" t="s">
        <v>65</v>
      </c>
      <c r="K1" s="14" t="s">
        <v>65</v>
      </c>
      <c r="L1" s="14" t="s">
        <v>65</v>
      </c>
      <c r="M1" s="14" t="s">
        <v>65</v>
      </c>
      <c r="N1" s="14" t="s">
        <v>65</v>
      </c>
      <c r="O1" s="14" t="s">
        <v>65</v>
      </c>
      <c r="P1" s="14" t="s">
        <v>65</v>
      </c>
      <c r="Q1" s="14" t="s">
        <v>65</v>
      </c>
      <c r="R1" s="14" t="s">
        <v>65</v>
      </c>
      <c r="S1" s="14" t="s">
        <v>65</v>
      </c>
      <c r="T1" s="15" t="s">
        <v>66</v>
      </c>
      <c r="U1" s="15" t="s">
        <v>66</v>
      </c>
      <c r="V1" s="16" t="s">
        <v>67</v>
      </c>
      <c r="W1" s="17" t="s">
        <v>68</v>
      </c>
      <c r="X1" s="18" t="s">
        <v>69</v>
      </c>
      <c r="Y1" s="19" t="s">
        <v>70</v>
      </c>
    </row>
    <row r="2" spans="1:25" s="27" customFormat="1" ht="47.25" x14ac:dyDescent="0.25">
      <c r="A2" s="21" t="s">
        <v>71</v>
      </c>
      <c r="B2" s="21" t="s">
        <v>72</v>
      </c>
      <c r="C2" s="21" t="s">
        <v>73</v>
      </c>
      <c r="D2" s="21" t="s">
        <v>74</v>
      </c>
      <c r="E2" s="21" t="s">
        <v>75</v>
      </c>
      <c r="F2" s="21" t="s">
        <v>76</v>
      </c>
      <c r="G2" s="21" t="s">
        <v>77</v>
      </c>
      <c r="H2" s="21" t="s">
        <v>78</v>
      </c>
      <c r="I2" s="21" t="s">
        <v>79</v>
      </c>
      <c r="J2" s="21" t="s">
        <v>80</v>
      </c>
      <c r="K2" s="21" t="s">
        <v>81</v>
      </c>
      <c r="L2" s="21" t="s">
        <v>82</v>
      </c>
      <c r="M2" s="21" t="s">
        <v>83</v>
      </c>
      <c r="N2" s="21" t="s">
        <v>84</v>
      </c>
      <c r="O2" s="21" t="s">
        <v>85</v>
      </c>
      <c r="P2" s="21" t="s">
        <v>86</v>
      </c>
      <c r="Q2" s="21" t="s">
        <v>87</v>
      </c>
      <c r="R2" s="21" t="s">
        <v>88</v>
      </c>
      <c r="S2" s="21" t="s">
        <v>89</v>
      </c>
      <c r="T2" s="22" t="s">
        <v>90</v>
      </c>
      <c r="U2" s="22" t="s">
        <v>91</v>
      </c>
      <c r="V2" s="23" t="s">
        <v>92</v>
      </c>
      <c r="W2" s="24" t="s">
        <v>93</v>
      </c>
      <c r="X2" s="25" t="s">
        <v>94</v>
      </c>
      <c r="Y2" s="26"/>
    </row>
    <row r="3" spans="1:25" x14ac:dyDescent="0.25">
      <c r="A3" s="28" t="s">
        <v>95</v>
      </c>
      <c r="B3" s="29" t="s">
        <v>96</v>
      </c>
      <c r="C3" s="28"/>
      <c r="D3" s="29" t="s">
        <v>97</v>
      </c>
      <c r="E3" s="28"/>
      <c r="F3" s="28"/>
      <c r="G3" s="29" t="s">
        <v>98</v>
      </c>
      <c r="H3" s="29"/>
      <c r="I3" s="29" t="s">
        <v>99</v>
      </c>
      <c r="J3" s="29"/>
      <c r="K3" s="29"/>
      <c r="L3" s="29"/>
      <c r="M3" s="29"/>
      <c r="N3" s="29" t="s">
        <v>100</v>
      </c>
      <c r="O3" s="28"/>
      <c r="P3" s="29" t="s">
        <v>96</v>
      </c>
      <c r="Q3" s="28"/>
      <c r="R3" s="28"/>
      <c r="S3" s="28"/>
      <c r="T3" s="30"/>
      <c r="U3" s="30"/>
      <c r="V3" s="31"/>
      <c r="W3" s="32"/>
      <c r="X3" s="33"/>
    </row>
    <row r="4" spans="1:25" x14ac:dyDescent="0.25">
      <c r="A4" s="10" t="s">
        <v>25</v>
      </c>
      <c r="B4" s="28"/>
      <c r="C4" s="11" t="s">
        <v>35</v>
      </c>
      <c r="D4" s="28"/>
      <c r="E4" s="28"/>
      <c r="F4" s="28"/>
      <c r="G4" s="28"/>
      <c r="H4" s="28"/>
      <c r="I4" s="28"/>
      <c r="J4" s="28"/>
      <c r="K4" s="28"/>
      <c r="L4" s="28"/>
      <c r="M4" s="28"/>
      <c r="N4" s="28"/>
      <c r="O4" s="28"/>
      <c r="P4" s="28"/>
      <c r="Q4" s="28"/>
      <c r="R4" s="28"/>
      <c r="S4" s="28"/>
      <c r="T4" s="30"/>
      <c r="U4" s="30"/>
      <c r="V4" s="31"/>
      <c r="W4" s="32"/>
      <c r="X4" s="33"/>
    </row>
    <row r="5" spans="1:25" x14ac:dyDescent="0.25">
      <c r="A5" s="12" t="s">
        <v>26</v>
      </c>
      <c r="B5" s="28"/>
      <c r="C5" s="13" t="s">
        <v>36</v>
      </c>
      <c r="D5" s="28"/>
      <c r="E5" s="28"/>
      <c r="F5" s="28"/>
      <c r="G5" s="28"/>
      <c r="H5" s="28"/>
      <c r="I5" s="28"/>
      <c r="J5" s="28"/>
      <c r="K5" s="28"/>
      <c r="L5" s="28"/>
      <c r="M5" s="28"/>
      <c r="N5" s="28"/>
      <c r="O5" s="28"/>
      <c r="P5" s="28"/>
      <c r="Q5" s="28"/>
      <c r="R5" s="28"/>
      <c r="S5" s="28"/>
      <c r="T5" s="30"/>
      <c r="U5" s="30"/>
      <c r="V5" s="31"/>
      <c r="W5" s="32"/>
      <c r="X5" s="33"/>
    </row>
    <row r="6" spans="1:25" x14ac:dyDescent="0.25">
      <c r="A6" s="10" t="s">
        <v>27</v>
      </c>
      <c r="B6" s="28"/>
      <c r="C6" s="11" t="s">
        <v>37</v>
      </c>
      <c r="D6" s="28"/>
      <c r="E6" s="28"/>
      <c r="F6" s="28"/>
      <c r="G6" s="28"/>
      <c r="H6" s="28"/>
      <c r="I6" s="28"/>
      <c r="J6" s="28"/>
      <c r="K6" s="28"/>
      <c r="L6" s="28"/>
      <c r="M6" s="28"/>
      <c r="N6" s="28"/>
      <c r="O6" s="28"/>
      <c r="P6" s="28"/>
      <c r="Q6" s="28"/>
      <c r="R6" s="28"/>
      <c r="S6" s="28"/>
      <c r="T6" s="30"/>
      <c r="U6" s="30"/>
      <c r="V6" s="31"/>
      <c r="W6" s="32"/>
      <c r="X6" s="33"/>
    </row>
    <row r="7" spans="1:25" x14ac:dyDescent="0.25">
      <c r="A7" s="12" t="s">
        <v>28</v>
      </c>
      <c r="B7" s="28"/>
      <c r="C7" s="13" t="s">
        <v>38</v>
      </c>
      <c r="D7" s="28"/>
      <c r="E7" s="28"/>
      <c r="F7" s="28"/>
      <c r="G7" s="28"/>
      <c r="H7" s="28"/>
      <c r="I7" s="28"/>
      <c r="J7" s="28"/>
      <c r="K7" s="28"/>
      <c r="L7" s="28"/>
      <c r="M7" s="28"/>
      <c r="N7" s="28"/>
      <c r="O7" s="28"/>
      <c r="P7" s="28"/>
      <c r="Q7" s="28"/>
      <c r="R7" s="28"/>
      <c r="S7" s="28"/>
      <c r="T7" s="30"/>
      <c r="U7" s="30"/>
      <c r="V7" s="31"/>
      <c r="W7" s="32"/>
      <c r="X7" s="33"/>
    </row>
    <row r="8" spans="1:25" x14ac:dyDescent="0.25">
      <c r="A8" s="10" t="s">
        <v>29</v>
      </c>
      <c r="B8" s="28"/>
      <c r="C8" s="11" t="s">
        <v>39</v>
      </c>
      <c r="D8" s="28"/>
      <c r="E8" s="28"/>
      <c r="F8" s="28"/>
      <c r="G8" s="28"/>
      <c r="H8" s="28"/>
      <c r="I8" s="28"/>
      <c r="J8" s="28"/>
      <c r="K8" s="28"/>
      <c r="L8" s="28"/>
      <c r="M8" s="28"/>
      <c r="N8" s="28"/>
      <c r="O8" s="28"/>
      <c r="P8" s="28"/>
      <c r="Q8" s="28"/>
      <c r="R8" s="28"/>
      <c r="S8" s="28"/>
      <c r="T8" s="30"/>
      <c r="U8" s="30"/>
      <c r="V8" s="31"/>
      <c r="W8" s="32"/>
      <c r="X8" s="33"/>
    </row>
    <row r="9" spans="1:25" x14ac:dyDescent="0.25">
      <c r="A9" s="12" t="s">
        <v>30</v>
      </c>
      <c r="B9" s="28"/>
      <c r="C9" s="13" t="s">
        <v>40</v>
      </c>
      <c r="D9" s="28"/>
      <c r="E9" s="28"/>
      <c r="F9" s="28"/>
      <c r="G9" s="28"/>
      <c r="H9" s="28"/>
      <c r="I9" s="28"/>
      <c r="J9" s="28"/>
      <c r="K9" s="28"/>
      <c r="L9" s="28"/>
      <c r="M9" s="28"/>
      <c r="N9" s="28"/>
      <c r="O9" s="28"/>
      <c r="P9" s="28"/>
      <c r="Q9" s="28"/>
      <c r="R9" s="28"/>
      <c r="S9" s="28"/>
      <c r="T9" s="30"/>
      <c r="U9" s="30"/>
      <c r="V9" s="31"/>
      <c r="W9" s="32"/>
      <c r="X9" s="33"/>
    </row>
    <row r="10" spans="1:25" x14ac:dyDescent="0.25">
      <c r="A10" s="10" t="s">
        <v>31</v>
      </c>
      <c r="B10" s="28"/>
      <c r="C10" s="11" t="s">
        <v>41</v>
      </c>
      <c r="D10" s="28"/>
      <c r="E10" s="28"/>
      <c r="F10" s="28"/>
      <c r="G10" s="28"/>
      <c r="H10" s="28"/>
      <c r="I10" s="28"/>
      <c r="J10" s="28"/>
      <c r="K10" s="28"/>
      <c r="L10" s="28"/>
      <c r="M10" s="28"/>
      <c r="N10" s="28"/>
      <c r="O10" s="28"/>
      <c r="P10" s="28"/>
      <c r="Q10" s="28"/>
      <c r="R10" s="28"/>
      <c r="S10" s="28"/>
      <c r="T10" s="30"/>
      <c r="U10" s="30"/>
      <c r="V10" s="31"/>
      <c r="W10" s="32"/>
      <c r="X10" s="33"/>
    </row>
    <row r="11" spans="1:25" x14ac:dyDescent="0.25">
      <c r="A11" s="12" t="s">
        <v>32</v>
      </c>
      <c r="B11" s="28"/>
      <c r="C11" s="13" t="s">
        <v>42</v>
      </c>
      <c r="D11" s="28"/>
      <c r="E11" s="28"/>
      <c r="F11" s="28"/>
      <c r="G11" s="28"/>
      <c r="H11" s="28"/>
      <c r="I11" s="28"/>
      <c r="J11" s="28"/>
      <c r="K11" s="28"/>
      <c r="L11" s="28"/>
      <c r="M11" s="28"/>
      <c r="N11" s="28"/>
      <c r="O11" s="28"/>
      <c r="P11" s="28"/>
      <c r="Q11" s="28"/>
      <c r="R11" s="28"/>
      <c r="S11" s="28"/>
      <c r="T11" s="30"/>
      <c r="U11" s="30"/>
      <c r="V11" s="31"/>
      <c r="W11" s="32"/>
      <c r="X11" s="33"/>
    </row>
    <row r="12" spans="1:25" x14ac:dyDescent="0.25">
      <c r="A12" s="10" t="s">
        <v>33</v>
      </c>
      <c r="B12" s="28"/>
      <c r="C12" s="11" t="s">
        <v>43</v>
      </c>
      <c r="D12" s="28"/>
      <c r="E12" s="28"/>
      <c r="F12" s="28"/>
      <c r="G12" s="28"/>
      <c r="H12" s="28"/>
      <c r="I12" s="28"/>
      <c r="J12" s="28"/>
      <c r="K12" s="28"/>
      <c r="L12" s="28"/>
      <c r="M12" s="28"/>
      <c r="N12" s="28"/>
      <c r="O12" s="28"/>
      <c r="P12" s="28"/>
      <c r="Q12" s="28"/>
      <c r="R12" s="28"/>
      <c r="S12" s="28"/>
      <c r="T12" s="30"/>
      <c r="U12" s="30"/>
      <c r="V12" s="31"/>
      <c r="W12" s="32"/>
      <c r="X12" s="33"/>
    </row>
    <row r="13" spans="1:25" x14ac:dyDescent="0.25">
      <c r="A13" s="12" t="s">
        <v>34</v>
      </c>
      <c r="B13" s="28"/>
      <c r="C13" s="13" t="s">
        <v>44</v>
      </c>
      <c r="D13" s="28"/>
      <c r="E13" s="28"/>
      <c r="F13" s="28"/>
      <c r="G13" s="28"/>
      <c r="H13" s="28"/>
      <c r="I13" s="28"/>
      <c r="J13" s="28"/>
      <c r="K13" s="28"/>
      <c r="L13" s="28"/>
      <c r="M13" s="28"/>
      <c r="N13" s="28"/>
      <c r="O13" s="28"/>
      <c r="P13" s="28"/>
      <c r="Q13" s="28"/>
      <c r="R13" s="28"/>
      <c r="S13" s="28"/>
      <c r="T13" s="30"/>
      <c r="U13" s="30"/>
      <c r="V13" s="31"/>
      <c r="W13" s="32"/>
      <c r="X13" s="33"/>
    </row>
    <row r="14" spans="1:25" x14ac:dyDescent="0.25">
      <c r="A14" s="21"/>
      <c r="B14" s="28"/>
      <c r="C14" s="28"/>
      <c r="D14" s="28"/>
      <c r="E14" s="28"/>
      <c r="F14" s="28"/>
      <c r="G14" s="28"/>
      <c r="H14" s="28"/>
      <c r="I14" s="28"/>
      <c r="J14" s="28"/>
      <c r="K14" s="28"/>
      <c r="L14" s="28"/>
      <c r="M14" s="28"/>
      <c r="N14" s="28"/>
      <c r="O14" s="28"/>
      <c r="P14" s="28"/>
      <c r="Q14" s="28"/>
      <c r="R14" s="28"/>
      <c r="S14" s="28"/>
      <c r="T14" s="30"/>
      <c r="U14" s="30"/>
      <c r="V14" s="31"/>
      <c r="W14" s="32"/>
      <c r="X14" s="33"/>
    </row>
    <row r="15" spans="1:25" x14ac:dyDescent="0.25">
      <c r="A15" s="34"/>
    </row>
    <row r="16" spans="1:25" x14ac:dyDescent="0.25">
      <c r="A16" s="34"/>
    </row>
    <row r="17" spans="1:1" x14ac:dyDescent="0.25">
      <c r="A17" s="34"/>
    </row>
    <row r="18" spans="1:1" x14ac:dyDescent="0.25">
      <c r="A18" s="34"/>
    </row>
    <row r="19" spans="1:1" x14ac:dyDescent="0.25">
      <c r="A19" s="34"/>
    </row>
    <row r="20" spans="1:1" x14ac:dyDescent="0.25">
      <c r="A20" s="34"/>
    </row>
    <row r="21" spans="1:1" x14ac:dyDescent="0.25">
      <c r="A21" s="34"/>
    </row>
    <row r="22" spans="1:1" x14ac:dyDescent="0.25">
      <c r="A22" s="34"/>
    </row>
    <row r="23" spans="1:1" x14ac:dyDescent="0.25">
      <c r="A23" s="34"/>
    </row>
    <row r="24" spans="1:1" x14ac:dyDescent="0.25">
      <c r="A24" s="34"/>
    </row>
    <row r="25" spans="1:1" x14ac:dyDescent="0.25">
      <c r="A25" s="34"/>
    </row>
    <row r="26" spans="1:1" x14ac:dyDescent="0.25">
      <c r="A26" s="34"/>
    </row>
    <row r="27" spans="1:1" x14ac:dyDescent="0.25">
      <c r="A27" s="34"/>
    </row>
    <row r="28" spans="1:1" x14ac:dyDescent="0.25">
      <c r="A28" s="34"/>
    </row>
    <row r="29" spans="1:1" x14ac:dyDescent="0.25">
      <c r="A29" s="34"/>
    </row>
    <row r="30" spans="1:1" x14ac:dyDescent="0.25">
      <c r="A30" s="34"/>
    </row>
    <row r="31" spans="1:1" x14ac:dyDescent="0.25">
      <c r="A31" s="34"/>
    </row>
    <row r="32" spans="1:1" x14ac:dyDescent="0.25">
      <c r="A32" s="34"/>
    </row>
    <row r="33" spans="1:1" x14ac:dyDescent="0.25">
      <c r="A33" s="34"/>
    </row>
    <row r="34" spans="1:1" x14ac:dyDescent="0.25">
      <c r="A34" s="34"/>
    </row>
    <row r="35" spans="1:1" x14ac:dyDescent="0.25">
      <c r="A35" s="34"/>
    </row>
    <row r="36" spans="1:1" x14ac:dyDescent="0.25">
      <c r="A36" s="34"/>
    </row>
    <row r="37" spans="1:1" x14ac:dyDescent="0.25">
      <c r="A37" s="34"/>
    </row>
    <row r="38" spans="1:1" x14ac:dyDescent="0.25">
      <c r="A38" s="34"/>
    </row>
    <row r="39" spans="1:1" x14ac:dyDescent="0.25">
      <c r="A39" s="34"/>
    </row>
    <row r="40" spans="1:1" x14ac:dyDescent="0.25">
      <c r="A40" s="34"/>
    </row>
    <row r="41" spans="1:1" x14ac:dyDescent="0.25">
      <c r="A41" s="34"/>
    </row>
    <row r="42" spans="1:1" x14ac:dyDescent="0.25">
      <c r="A42" s="34"/>
    </row>
  </sheetData>
  <hyperlinks>
    <hyperlink ref="G3" r:id="rId1" location="NAC490Sec135" xr:uid="{9DA1A9B5-9B86-4EA1-A53B-52C30079EDD7}"/>
    <hyperlink ref="N3" r:id="rId2" location="NRS490Sec069" xr:uid="{30A2A08D-C4A4-4ECA-A66F-9F42E4D54C13}"/>
    <hyperlink ref="I3" r:id="rId3" location="NAC490Sec135" xr:uid="{DA8A2A16-13B2-49A9-8F6D-3F92540D1714}"/>
    <hyperlink ref="D3" r:id="rId4" location="NAC490Sec1345" xr:uid="{AE5B4DAC-1CB9-4F80-BEC0-C0ECCFCB5094}"/>
    <hyperlink ref="B3" r:id="rId5" location="NRS490Sec069" xr:uid="{DF2E863E-5CA5-4B8C-B368-CA77154DCB80}"/>
    <hyperlink ref="P3" r:id="rId6" location="NRS490Sec069" xr:uid="{9BB46734-DCE9-4809-A2FD-A5316A59C8B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4DDDC-B5D1-43CF-97C4-9BCBEDAC0BE3}">
  <dimension ref="B2:F27"/>
  <sheetViews>
    <sheetView workbookViewId="0">
      <selection activeCell="F17" sqref="F17"/>
    </sheetView>
  </sheetViews>
  <sheetFormatPr defaultRowHeight="15" x14ac:dyDescent="0.25"/>
  <cols>
    <col min="1" max="1" width="7.5703125" customWidth="1"/>
    <col min="2" max="2" width="50" customWidth="1"/>
    <col min="3" max="3" width="14.42578125" customWidth="1"/>
    <col min="6" max="6" width="61.42578125" customWidth="1"/>
  </cols>
  <sheetData>
    <row r="2" spans="2:6" x14ac:dyDescent="0.25">
      <c r="E2" s="2" t="s">
        <v>24</v>
      </c>
    </row>
    <row r="3" spans="2:6" x14ac:dyDescent="0.25">
      <c r="B3" s="1" t="s">
        <v>0</v>
      </c>
      <c r="C3" t="s">
        <v>25</v>
      </c>
      <c r="D3" s="1"/>
      <c r="E3" s="1"/>
      <c r="F3" s="1"/>
    </row>
    <row r="4" spans="2:6" x14ac:dyDescent="0.25">
      <c r="B4" s="1" t="s">
        <v>1</v>
      </c>
      <c r="C4" t="s">
        <v>35</v>
      </c>
      <c r="D4" s="1"/>
      <c r="E4" s="1"/>
      <c r="F4" s="1"/>
    </row>
    <row r="5" spans="2:6" x14ac:dyDescent="0.25">
      <c r="B5" s="1" t="s">
        <v>2</v>
      </c>
      <c r="C5" s="3">
        <v>118390.34</v>
      </c>
      <c r="D5" s="1"/>
      <c r="E5" s="1"/>
      <c r="F5" s="1"/>
    </row>
    <row r="6" spans="2:6" x14ac:dyDescent="0.25">
      <c r="B6" s="1"/>
      <c r="C6" s="1"/>
      <c r="D6" s="1"/>
      <c r="E6" s="1"/>
      <c r="F6" s="1"/>
    </row>
    <row r="7" spans="2:6" x14ac:dyDescent="0.25">
      <c r="B7" s="1" t="s">
        <v>3</v>
      </c>
      <c r="C7" s="1" t="s">
        <v>4</v>
      </c>
      <c r="D7" s="1" t="s">
        <v>5</v>
      </c>
      <c r="E7" s="1" t="s">
        <v>6</v>
      </c>
      <c r="F7" s="1" t="s">
        <v>7</v>
      </c>
    </row>
    <row r="8" spans="2:6" ht="120" x14ac:dyDescent="0.25">
      <c r="B8" s="1" t="s">
        <v>10</v>
      </c>
      <c r="C8" s="1"/>
      <c r="D8" s="1">
        <v>20</v>
      </c>
      <c r="E8" s="1">
        <f>D8*C8</f>
        <v>0</v>
      </c>
      <c r="F8" s="1" t="s">
        <v>158</v>
      </c>
    </row>
    <row r="9" spans="2:6" ht="105" x14ac:dyDescent="0.25">
      <c r="B9" s="1" t="s">
        <v>11</v>
      </c>
      <c r="C9" s="1"/>
      <c r="D9" s="1">
        <v>15</v>
      </c>
      <c r="E9" s="1">
        <f t="shared" ref="E9:E17" si="0">D9*C9</f>
        <v>0</v>
      </c>
      <c r="F9" s="1" t="s">
        <v>159</v>
      </c>
    </row>
    <row r="10" spans="2:6" ht="60" x14ac:dyDescent="0.25">
      <c r="B10" s="1" t="s">
        <v>12</v>
      </c>
      <c r="C10" s="1"/>
      <c r="D10" s="1">
        <v>15</v>
      </c>
      <c r="E10" s="1">
        <f t="shared" si="0"/>
        <v>0</v>
      </c>
      <c r="F10" s="1"/>
    </row>
    <row r="11" spans="2:6" ht="75" x14ac:dyDescent="0.25">
      <c r="B11" s="1" t="s">
        <v>13</v>
      </c>
      <c r="C11" s="1"/>
      <c r="D11" s="1">
        <v>8</v>
      </c>
      <c r="E11" s="1">
        <f t="shared" si="0"/>
        <v>0</v>
      </c>
      <c r="F11" s="1"/>
    </row>
    <row r="12" spans="2:6" ht="75" x14ac:dyDescent="0.25">
      <c r="B12" s="1" t="s">
        <v>14</v>
      </c>
      <c r="C12" s="1"/>
      <c r="D12" s="1">
        <v>8</v>
      </c>
      <c r="E12" s="1">
        <f t="shared" si="0"/>
        <v>0</v>
      </c>
      <c r="F12" s="1"/>
    </row>
    <row r="13" spans="2:6" ht="75" x14ac:dyDescent="0.25">
      <c r="B13" s="1" t="s">
        <v>15</v>
      </c>
      <c r="C13" s="1"/>
      <c r="D13" s="1">
        <v>8</v>
      </c>
      <c r="E13" s="1">
        <f t="shared" si="0"/>
        <v>0</v>
      </c>
      <c r="F13" s="1"/>
    </row>
    <row r="14" spans="2:6" ht="90" x14ac:dyDescent="0.25">
      <c r="B14" s="1" t="s">
        <v>16</v>
      </c>
      <c r="C14" s="1"/>
      <c r="D14" s="1">
        <v>8</v>
      </c>
      <c r="E14" s="1">
        <f t="shared" si="0"/>
        <v>0</v>
      </c>
      <c r="F14" s="1" t="s">
        <v>160</v>
      </c>
    </row>
    <row r="15" spans="2:6" ht="75" x14ac:dyDescent="0.25">
      <c r="B15" s="1" t="s">
        <v>17</v>
      </c>
      <c r="C15" s="1"/>
      <c r="D15" s="1">
        <v>7</v>
      </c>
      <c r="E15" s="1">
        <f t="shared" si="0"/>
        <v>0</v>
      </c>
      <c r="F15" s="1" t="s">
        <v>101</v>
      </c>
    </row>
    <row r="16" spans="2:6" ht="45" x14ac:dyDescent="0.25">
      <c r="B16" s="1" t="s">
        <v>18</v>
      </c>
      <c r="C16" s="1"/>
      <c r="D16" s="1">
        <v>5</v>
      </c>
      <c r="E16" s="1">
        <f t="shared" si="0"/>
        <v>0</v>
      </c>
      <c r="F16" s="1"/>
    </row>
    <row r="17" spans="2:6" ht="45" x14ac:dyDescent="0.25">
      <c r="B17" s="1" t="s">
        <v>19</v>
      </c>
      <c r="C17" s="1"/>
      <c r="D17" s="1">
        <v>4</v>
      </c>
      <c r="E17" s="1">
        <f t="shared" si="0"/>
        <v>0</v>
      </c>
      <c r="F17" s="1" t="s">
        <v>161</v>
      </c>
    </row>
    <row r="18" spans="2:6" x14ac:dyDescent="0.25">
      <c r="B18" s="1" t="s">
        <v>8</v>
      </c>
      <c r="C18" s="1"/>
      <c r="D18" s="1"/>
      <c r="E18" s="1">
        <f>AVERAGE(E8:E17)</f>
        <v>0</v>
      </c>
      <c r="F18" s="1"/>
    </row>
    <row r="19" spans="2:6" x14ac:dyDescent="0.25">
      <c r="B19" s="1"/>
      <c r="C19" s="1"/>
      <c r="D19" s="1"/>
      <c r="E19" s="1"/>
      <c r="F19" s="1"/>
    </row>
    <row r="20" spans="2:6" ht="85.5" customHeight="1" x14ac:dyDescent="0.25">
      <c r="B20" s="1" t="s">
        <v>9</v>
      </c>
      <c r="C20" s="1"/>
      <c r="D20" s="1"/>
      <c r="E20" s="1"/>
      <c r="F20" s="1" t="s">
        <v>102</v>
      </c>
    </row>
    <row r="21" spans="2:6" x14ac:dyDescent="0.25">
      <c r="B21" s="1"/>
      <c r="C21" s="1"/>
      <c r="D21" s="1"/>
      <c r="E21" s="1"/>
      <c r="F21" s="1"/>
    </row>
    <row r="22" spans="2:6" x14ac:dyDescent="0.25">
      <c r="B22" s="1"/>
      <c r="C22" s="1"/>
      <c r="D22" s="1"/>
      <c r="E22" s="1"/>
      <c r="F22" s="1"/>
    </row>
    <row r="23" spans="2:6" x14ac:dyDescent="0.25">
      <c r="B23" s="1"/>
      <c r="C23" s="1"/>
      <c r="D23" s="1"/>
      <c r="E23" s="1"/>
      <c r="F23" s="1"/>
    </row>
    <row r="24" spans="2:6" x14ac:dyDescent="0.25">
      <c r="B24" s="1"/>
      <c r="C24" s="1"/>
      <c r="D24" s="1"/>
      <c r="E24" s="1"/>
      <c r="F24" s="1"/>
    </row>
    <row r="25" spans="2:6" x14ac:dyDescent="0.25">
      <c r="B25" s="1"/>
      <c r="C25" s="1"/>
      <c r="D25" s="1"/>
      <c r="E25" s="1"/>
      <c r="F25" s="1"/>
    </row>
    <row r="26" spans="2:6" x14ac:dyDescent="0.25">
      <c r="B26" s="1"/>
      <c r="C26" s="1"/>
      <c r="D26" s="1"/>
      <c r="E26" s="1"/>
      <c r="F26" s="1"/>
    </row>
    <row r="27" spans="2:6" x14ac:dyDescent="0.25">
      <c r="B27" s="1"/>
      <c r="C27" s="1"/>
      <c r="D27" s="1"/>
      <c r="E27" s="1"/>
      <c r="F27" s="1"/>
    </row>
  </sheetData>
  <hyperlinks>
    <hyperlink ref="E2" r:id="rId1" xr:uid="{AEE0030C-3C00-458D-83A0-27FC21323D6F}"/>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A67F7-FD18-4DEB-96DB-6E8DD1D9E75B}">
  <dimension ref="B2:F28"/>
  <sheetViews>
    <sheetView workbookViewId="0">
      <selection activeCell="F26" sqref="F26"/>
    </sheetView>
  </sheetViews>
  <sheetFormatPr defaultRowHeight="15" x14ac:dyDescent="0.25"/>
  <cols>
    <col min="1" max="1" width="7.5703125" customWidth="1"/>
    <col min="2" max="2" width="46.7109375" customWidth="1"/>
    <col min="3" max="3" width="14.42578125" customWidth="1"/>
    <col min="6" max="6" width="46.140625" customWidth="1"/>
  </cols>
  <sheetData>
    <row r="2" spans="2:6" x14ac:dyDescent="0.25">
      <c r="E2" s="2" t="s">
        <v>24</v>
      </c>
    </row>
    <row r="3" spans="2:6" x14ac:dyDescent="0.25">
      <c r="B3" s="1" t="s">
        <v>0</v>
      </c>
      <c r="C3" t="s">
        <v>26</v>
      </c>
      <c r="D3" s="1"/>
      <c r="E3" s="1"/>
      <c r="F3" s="1"/>
    </row>
    <row r="4" spans="2:6" x14ac:dyDescent="0.25">
      <c r="B4" s="1" t="s">
        <v>1</v>
      </c>
      <c r="C4" t="s">
        <v>36</v>
      </c>
      <c r="D4" s="1"/>
      <c r="E4" s="1"/>
      <c r="F4" s="1"/>
    </row>
    <row r="5" spans="2:6" x14ac:dyDescent="0.25">
      <c r="B5" s="1" t="s">
        <v>2</v>
      </c>
      <c r="C5" s="4">
        <v>177000</v>
      </c>
      <c r="D5" s="1"/>
      <c r="E5" s="1"/>
      <c r="F5" s="1"/>
    </row>
    <row r="6" spans="2:6" x14ac:dyDescent="0.25">
      <c r="B6" s="1"/>
      <c r="C6" s="1"/>
      <c r="D6" s="1"/>
      <c r="E6" s="1"/>
      <c r="F6" s="1"/>
    </row>
    <row r="7" spans="2:6" x14ac:dyDescent="0.25">
      <c r="B7" s="1" t="s">
        <v>3</v>
      </c>
      <c r="C7" s="1" t="s">
        <v>4</v>
      </c>
      <c r="D7" s="1" t="s">
        <v>5</v>
      </c>
      <c r="E7" s="1" t="s">
        <v>6</v>
      </c>
      <c r="F7" s="1" t="s">
        <v>7</v>
      </c>
    </row>
    <row r="8" spans="2:6" ht="135" x14ac:dyDescent="0.25">
      <c r="B8" s="1" t="s">
        <v>10</v>
      </c>
      <c r="C8" s="1"/>
      <c r="D8" s="1">
        <v>20</v>
      </c>
      <c r="E8" s="1">
        <f>D8*C8</f>
        <v>0</v>
      </c>
      <c r="F8" s="1" t="s">
        <v>162</v>
      </c>
    </row>
    <row r="9" spans="2:6" ht="120" x14ac:dyDescent="0.25">
      <c r="B9" s="1" t="s">
        <v>11</v>
      </c>
      <c r="C9" s="1"/>
      <c r="D9" s="1">
        <v>15</v>
      </c>
      <c r="E9" s="1">
        <f t="shared" ref="E9:E17" si="0">D9*C9</f>
        <v>0</v>
      </c>
      <c r="F9" s="1" t="s">
        <v>163</v>
      </c>
    </row>
    <row r="10" spans="2:6" ht="75" x14ac:dyDescent="0.25">
      <c r="B10" s="1" t="s">
        <v>12</v>
      </c>
      <c r="C10" s="1"/>
      <c r="D10" s="1">
        <v>15</v>
      </c>
      <c r="E10" s="1">
        <f t="shared" si="0"/>
        <v>0</v>
      </c>
      <c r="F10" s="1"/>
    </row>
    <row r="11" spans="2:6" ht="75" x14ac:dyDescent="0.25">
      <c r="B11" s="1" t="s">
        <v>13</v>
      </c>
      <c r="C11" s="1"/>
      <c r="D11" s="1">
        <v>8</v>
      </c>
      <c r="E11" s="1">
        <f t="shared" si="0"/>
        <v>0</v>
      </c>
      <c r="F11" s="1"/>
    </row>
    <row r="12" spans="2:6" ht="75" x14ac:dyDescent="0.25">
      <c r="B12" s="1" t="s">
        <v>14</v>
      </c>
      <c r="C12" s="1"/>
      <c r="D12" s="1">
        <v>8</v>
      </c>
      <c r="E12" s="1">
        <f t="shared" si="0"/>
        <v>0</v>
      </c>
      <c r="F12" s="1"/>
    </row>
    <row r="13" spans="2:6" ht="90" x14ac:dyDescent="0.25">
      <c r="B13" s="1" t="s">
        <v>15</v>
      </c>
      <c r="C13" s="1"/>
      <c r="D13" s="1">
        <v>8</v>
      </c>
      <c r="E13" s="1">
        <f t="shared" si="0"/>
        <v>0</v>
      </c>
      <c r="F13" s="1" t="s">
        <v>164</v>
      </c>
    </row>
    <row r="14" spans="2:6" ht="105" x14ac:dyDescent="0.25">
      <c r="B14" s="1" t="s">
        <v>16</v>
      </c>
      <c r="C14" s="1"/>
      <c r="D14" s="1">
        <v>8</v>
      </c>
      <c r="E14" s="1">
        <f t="shared" si="0"/>
        <v>0</v>
      </c>
      <c r="F14" s="1" t="s">
        <v>109</v>
      </c>
    </row>
    <row r="15" spans="2:6" ht="60" x14ac:dyDescent="0.25">
      <c r="B15" s="1" t="s">
        <v>17</v>
      </c>
      <c r="C15" s="1"/>
      <c r="D15" s="1">
        <v>7</v>
      </c>
      <c r="E15" s="1">
        <f t="shared" si="0"/>
        <v>0</v>
      </c>
      <c r="F15" s="1"/>
    </row>
    <row r="16" spans="2:6" ht="45" x14ac:dyDescent="0.25">
      <c r="B16" s="1" t="s">
        <v>18</v>
      </c>
      <c r="C16" s="1"/>
      <c r="D16" s="1">
        <v>5</v>
      </c>
      <c r="E16" s="1">
        <f t="shared" si="0"/>
        <v>0</v>
      </c>
      <c r="F16" s="1"/>
    </row>
    <row r="17" spans="2:6" ht="60" x14ac:dyDescent="0.25">
      <c r="B17" s="1" t="s">
        <v>19</v>
      </c>
      <c r="C17" s="1"/>
      <c r="D17" s="1">
        <v>4</v>
      </c>
      <c r="E17" s="1">
        <f t="shared" si="0"/>
        <v>0</v>
      </c>
      <c r="F17" s="1"/>
    </row>
    <row r="18" spans="2:6" x14ac:dyDescent="0.25">
      <c r="B18" s="1" t="s">
        <v>8</v>
      </c>
      <c r="C18" s="1"/>
      <c r="D18" s="1"/>
      <c r="E18" s="1">
        <f>AVERAGE(E8:E17)</f>
        <v>0</v>
      </c>
      <c r="F18" s="1"/>
    </row>
    <row r="19" spans="2:6" x14ac:dyDescent="0.25">
      <c r="B19" s="1"/>
      <c r="C19" s="1"/>
      <c r="D19" s="1"/>
      <c r="E19" s="1"/>
      <c r="F19" s="1"/>
    </row>
    <row r="20" spans="2:6" ht="45" x14ac:dyDescent="0.25">
      <c r="B20" s="1" t="s">
        <v>9</v>
      </c>
      <c r="C20" s="1"/>
      <c r="D20" s="1"/>
      <c r="E20" s="1"/>
      <c r="F20" s="1" t="s">
        <v>103</v>
      </c>
    </row>
    <row r="21" spans="2:6" x14ac:dyDescent="0.25">
      <c r="B21" s="1"/>
      <c r="C21" s="1"/>
      <c r="D21" s="1"/>
      <c r="E21" s="1"/>
      <c r="F21" s="1"/>
    </row>
    <row r="22" spans="2:6" ht="45" x14ac:dyDescent="0.25">
      <c r="B22" s="1"/>
      <c r="C22" s="1"/>
      <c r="D22" s="1"/>
      <c r="E22" s="1"/>
      <c r="F22" s="1" t="s">
        <v>165</v>
      </c>
    </row>
    <row r="23" spans="2:6" ht="60" x14ac:dyDescent="0.25">
      <c r="B23" s="1"/>
      <c r="C23" s="1"/>
      <c r="D23" s="1"/>
      <c r="E23" s="1"/>
      <c r="F23" s="1" t="s">
        <v>104</v>
      </c>
    </row>
    <row r="24" spans="2:6" ht="30" x14ac:dyDescent="0.25">
      <c r="B24" s="1"/>
      <c r="C24" s="1"/>
      <c r="D24" s="1"/>
      <c r="E24" s="1"/>
      <c r="F24" s="1" t="s">
        <v>105</v>
      </c>
    </row>
    <row r="25" spans="2:6" ht="45" x14ac:dyDescent="0.25">
      <c r="B25" s="1"/>
      <c r="C25" s="1"/>
      <c r="D25" s="1"/>
      <c r="E25" s="1"/>
      <c r="F25" s="1" t="s">
        <v>166</v>
      </c>
    </row>
    <row r="26" spans="2:6" ht="60" x14ac:dyDescent="0.25">
      <c r="B26" s="1"/>
      <c r="C26" s="1"/>
      <c r="D26" s="1"/>
      <c r="E26" s="1"/>
      <c r="F26" s="1" t="s">
        <v>106</v>
      </c>
    </row>
    <row r="27" spans="2:6" x14ac:dyDescent="0.25">
      <c r="B27" s="1"/>
      <c r="C27" s="1"/>
      <c r="D27" s="1"/>
      <c r="E27" s="1"/>
      <c r="F27" s="1" t="s">
        <v>107</v>
      </c>
    </row>
    <row r="28" spans="2:6" ht="60" x14ac:dyDescent="0.25">
      <c r="F28" s="1" t="s">
        <v>108</v>
      </c>
    </row>
  </sheetData>
  <hyperlinks>
    <hyperlink ref="E2" r:id="rId1" xr:uid="{2C7E90EA-9916-46F3-B9B8-E6DAD5F51AC6}"/>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B6617-EC93-449B-A241-E9C8F513E671}">
  <dimension ref="B2:F27"/>
  <sheetViews>
    <sheetView workbookViewId="0">
      <selection activeCell="D10" sqref="D10"/>
    </sheetView>
  </sheetViews>
  <sheetFormatPr defaultRowHeight="15" x14ac:dyDescent="0.25"/>
  <cols>
    <col min="1" max="1" width="7.5703125" customWidth="1"/>
    <col min="2" max="2" width="46.7109375" customWidth="1"/>
    <col min="3" max="3" width="14.42578125" customWidth="1"/>
    <col min="6" max="6" width="31.7109375" customWidth="1"/>
  </cols>
  <sheetData>
    <row r="2" spans="2:6" x14ac:dyDescent="0.25">
      <c r="E2" s="2" t="s">
        <v>24</v>
      </c>
    </row>
    <row r="3" spans="2:6" x14ac:dyDescent="0.25">
      <c r="B3" s="1" t="s">
        <v>0</v>
      </c>
      <c r="C3" t="s">
        <v>27</v>
      </c>
      <c r="D3" s="1"/>
      <c r="E3" s="1"/>
      <c r="F3" s="1"/>
    </row>
    <row r="4" spans="2:6" x14ac:dyDescent="0.25">
      <c r="B4" s="1" t="s">
        <v>1</v>
      </c>
      <c r="C4" t="s">
        <v>37</v>
      </c>
      <c r="D4" s="1"/>
      <c r="E4" s="1"/>
      <c r="F4" s="1"/>
    </row>
    <row r="5" spans="2:6" x14ac:dyDescent="0.25">
      <c r="B5" s="1" t="s">
        <v>2</v>
      </c>
      <c r="C5" s="3">
        <v>27987.88</v>
      </c>
      <c r="D5" s="1"/>
      <c r="E5" s="1"/>
      <c r="F5" s="1"/>
    </row>
    <row r="6" spans="2:6" x14ac:dyDescent="0.25">
      <c r="B6" s="1"/>
      <c r="C6" s="1"/>
      <c r="D6" s="1"/>
      <c r="E6" s="1"/>
      <c r="F6" s="1"/>
    </row>
    <row r="7" spans="2:6" x14ac:dyDescent="0.25">
      <c r="B7" s="1" t="s">
        <v>3</v>
      </c>
      <c r="C7" s="1" t="s">
        <v>4</v>
      </c>
      <c r="D7" s="1" t="s">
        <v>5</v>
      </c>
      <c r="E7" s="1" t="s">
        <v>6</v>
      </c>
      <c r="F7" s="1" t="s">
        <v>7</v>
      </c>
    </row>
    <row r="8" spans="2:6" ht="135" x14ac:dyDescent="0.25">
      <c r="B8" s="1" t="s">
        <v>10</v>
      </c>
      <c r="C8" s="1"/>
      <c r="D8" s="1">
        <v>20</v>
      </c>
      <c r="E8" s="1">
        <f>D8*C8</f>
        <v>0</v>
      </c>
      <c r="F8" s="1" t="s">
        <v>110</v>
      </c>
    </row>
    <row r="9" spans="2:6" ht="120" x14ac:dyDescent="0.25">
      <c r="B9" s="1" t="s">
        <v>11</v>
      </c>
      <c r="C9" s="1"/>
      <c r="D9" s="1">
        <v>15</v>
      </c>
      <c r="E9" s="1">
        <f t="shared" ref="E9:E17" si="0">D9*C9</f>
        <v>0</v>
      </c>
      <c r="F9" s="1" t="s">
        <v>111</v>
      </c>
    </row>
    <row r="10" spans="2:6" ht="75" x14ac:dyDescent="0.25">
      <c r="B10" s="1" t="s">
        <v>12</v>
      </c>
      <c r="C10" s="1"/>
      <c r="D10" s="1">
        <v>15</v>
      </c>
      <c r="E10" s="1">
        <f t="shared" si="0"/>
        <v>0</v>
      </c>
      <c r="F10" s="1"/>
    </row>
    <row r="11" spans="2:6" ht="75" x14ac:dyDescent="0.25">
      <c r="B11" s="1" t="s">
        <v>13</v>
      </c>
      <c r="C11" s="1"/>
      <c r="D11" s="1">
        <v>8</v>
      </c>
      <c r="E11" s="1">
        <f t="shared" si="0"/>
        <v>0</v>
      </c>
      <c r="F11" s="1"/>
    </row>
    <row r="12" spans="2:6" ht="75" x14ac:dyDescent="0.25">
      <c r="B12" s="1" t="s">
        <v>14</v>
      </c>
      <c r="C12" s="1"/>
      <c r="D12" s="1">
        <v>8</v>
      </c>
      <c r="E12" s="1">
        <f t="shared" si="0"/>
        <v>0</v>
      </c>
      <c r="F12" s="1"/>
    </row>
    <row r="13" spans="2:6" ht="105" x14ac:dyDescent="0.25">
      <c r="B13" s="1" t="s">
        <v>15</v>
      </c>
      <c r="C13" s="1"/>
      <c r="D13" s="1">
        <v>8</v>
      </c>
      <c r="E13" s="1">
        <f t="shared" si="0"/>
        <v>0</v>
      </c>
      <c r="F13" s="1" t="s">
        <v>112</v>
      </c>
    </row>
    <row r="14" spans="2:6" ht="105" x14ac:dyDescent="0.25">
      <c r="B14" s="1" t="s">
        <v>16</v>
      </c>
      <c r="C14" s="1"/>
      <c r="D14" s="1">
        <v>8</v>
      </c>
      <c r="E14" s="1">
        <f t="shared" si="0"/>
        <v>0</v>
      </c>
      <c r="F14" s="1"/>
    </row>
    <row r="15" spans="2:6" ht="60" x14ac:dyDescent="0.25">
      <c r="B15" s="1" t="s">
        <v>17</v>
      </c>
      <c r="C15" s="1"/>
      <c r="D15" s="1">
        <v>7</v>
      </c>
      <c r="E15" s="1">
        <f t="shared" si="0"/>
        <v>0</v>
      </c>
      <c r="F15" s="1"/>
    </row>
    <row r="16" spans="2:6" ht="45" x14ac:dyDescent="0.25">
      <c r="B16" s="1" t="s">
        <v>18</v>
      </c>
      <c r="C16" s="1"/>
      <c r="D16" s="1">
        <v>5</v>
      </c>
      <c r="E16" s="1">
        <f t="shared" si="0"/>
        <v>0</v>
      </c>
      <c r="F16" s="1"/>
    </row>
    <row r="17" spans="2:6" ht="60" x14ac:dyDescent="0.25">
      <c r="B17" s="1" t="s">
        <v>19</v>
      </c>
      <c r="C17" s="1"/>
      <c r="D17" s="1">
        <v>4</v>
      </c>
      <c r="E17" s="1">
        <f t="shared" si="0"/>
        <v>0</v>
      </c>
      <c r="F17" s="1"/>
    </row>
    <row r="18" spans="2:6" x14ac:dyDescent="0.25">
      <c r="B18" s="1" t="s">
        <v>8</v>
      </c>
      <c r="C18" s="1"/>
      <c r="D18" s="1"/>
      <c r="E18" s="1">
        <f>AVERAGE(E8:E17)</f>
        <v>0</v>
      </c>
      <c r="F18" s="1"/>
    </row>
    <row r="19" spans="2:6" x14ac:dyDescent="0.25">
      <c r="B19" s="1"/>
      <c r="C19" s="1"/>
      <c r="D19" s="1"/>
      <c r="E19" s="1"/>
      <c r="F19" s="1"/>
    </row>
    <row r="20" spans="2:6" x14ac:dyDescent="0.25">
      <c r="B20" s="1" t="s">
        <v>9</v>
      </c>
      <c r="C20" s="1"/>
      <c r="D20" s="1"/>
      <c r="E20" s="1"/>
      <c r="F20" s="1"/>
    </row>
    <row r="21" spans="2:6" x14ac:dyDescent="0.25">
      <c r="B21" s="1"/>
      <c r="C21" s="1"/>
      <c r="D21" s="1"/>
      <c r="E21" s="1"/>
      <c r="F21" s="1"/>
    </row>
    <row r="22" spans="2:6" x14ac:dyDescent="0.25">
      <c r="B22" s="1"/>
      <c r="C22" s="1"/>
      <c r="D22" s="1"/>
      <c r="E22" s="1"/>
      <c r="F22" s="1"/>
    </row>
    <row r="23" spans="2:6" x14ac:dyDescent="0.25">
      <c r="B23" s="1"/>
      <c r="C23" s="1"/>
      <c r="D23" s="1"/>
      <c r="E23" s="1"/>
      <c r="F23" s="1"/>
    </row>
    <row r="24" spans="2:6" x14ac:dyDescent="0.25">
      <c r="B24" s="1"/>
      <c r="C24" s="1"/>
      <c r="D24" s="1"/>
      <c r="E24" s="1"/>
      <c r="F24" s="1"/>
    </row>
    <row r="25" spans="2:6" x14ac:dyDescent="0.25">
      <c r="B25" s="1"/>
      <c r="C25" s="1"/>
      <c r="D25" s="1"/>
      <c r="E25" s="1"/>
      <c r="F25" s="1"/>
    </row>
    <row r="26" spans="2:6" x14ac:dyDescent="0.25">
      <c r="B26" s="1"/>
      <c r="C26" s="1"/>
      <c r="D26" s="1"/>
      <c r="E26" s="1"/>
      <c r="F26" s="1"/>
    </row>
    <row r="27" spans="2:6" x14ac:dyDescent="0.25">
      <c r="B27" s="1"/>
      <c r="C27" s="1"/>
      <c r="D27" s="1"/>
      <c r="E27" s="1"/>
      <c r="F27" s="1"/>
    </row>
  </sheetData>
  <hyperlinks>
    <hyperlink ref="E2" r:id="rId1" xr:uid="{47885975-3B62-42AB-BCFB-0647CC2F935D}"/>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F802-B3FD-461E-B348-D484350506EC}">
  <dimension ref="B2:F27"/>
  <sheetViews>
    <sheetView workbookViewId="0">
      <selection activeCell="H21" sqref="H21"/>
    </sheetView>
  </sheetViews>
  <sheetFormatPr defaultRowHeight="15" x14ac:dyDescent="0.25"/>
  <cols>
    <col min="1" max="1" width="7.5703125" customWidth="1"/>
    <col min="2" max="2" width="46.7109375" customWidth="1"/>
    <col min="3" max="3" width="14.42578125" customWidth="1"/>
    <col min="6" max="6" width="31.7109375" customWidth="1"/>
  </cols>
  <sheetData>
    <row r="2" spans="2:6" x14ac:dyDescent="0.25">
      <c r="E2" s="2" t="s">
        <v>24</v>
      </c>
    </row>
    <row r="3" spans="2:6" x14ac:dyDescent="0.25">
      <c r="B3" s="1" t="s">
        <v>0</v>
      </c>
      <c r="C3" t="s">
        <v>28</v>
      </c>
      <c r="D3" s="1"/>
      <c r="E3" s="1"/>
      <c r="F3" s="1"/>
    </row>
    <row r="4" spans="2:6" x14ac:dyDescent="0.25">
      <c r="B4" s="1" t="s">
        <v>1</v>
      </c>
      <c r="C4" t="s">
        <v>38</v>
      </c>
      <c r="D4" s="1"/>
      <c r="E4" s="1"/>
      <c r="F4" s="1"/>
    </row>
    <row r="5" spans="2:6" x14ac:dyDescent="0.25">
      <c r="B5" s="1" t="s">
        <v>2</v>
      </c>
      <c r="C5" s="4">
        <v>81900</v>
      </c>
      <c r="D5" s="1"/>
      <c r="E5" s="1"/>
      <c r="F5" s="1"/>
    </row>
    <row r="6" spans="2:6" x14ac:dyDescent="0.25">
      <c r="B6" s="1"/>
      <c r="C6" s="1"/>
      <c r="D6" s="1"/>
      <c r="E6" s="1"/>
      <c r="F6" s="1"/>
    </row>
    <row r="7" spans="2:6" x14ac:dyDescent="0.25">
      <c r="B7" s="1" t="s">
        <v>3</v>
      </c>
      <c r="C7" s="1" t="s">
        <v>4</v>
      </c>
      <c r="D7" s="1" t="s">
        <v>5</v>
      </c>
      <c r="E7" s="1" t="s">
        <v>6</v>
      </c>
      <c r="F7" s="1" t="s">
        <v>7</v>
      </c>
    </row>
    <row r="8" spans="2:6" ht="135" x14ac:dyDescent="0.25">
      <c r="B8" s="1" t="s">
        <v>10</v>
      </c>
      <c r="C8" s="1"/>
      <c r="D8" s="1">
        <v>20</v>
      </c>
      <c r="E8" s="1">
        <f>D8*C8</f>
        <v>0</v>
      </c>
      <c r="F8" s="1" t="s">
        <v>114</v>
      </c>
    </row>
    <row r="9" spans="2:6" ht="120" x14ac:dyDescent="0.25">
      <c r="B9" s="1" t="s">
        <v>11</v>
      </c>
      <c r="C9" s="1"/>
      <c r="D9" s="1">
        <v>15</v>
      </c>
      <c r="E9" s="1">
        <f t="shared" ref="E9:E17" si="0">D9*C9</f>
        <v>0</v>
      </c>
      <c r="F9" s="1" t="s">
        <v>113</v>
      </c>
    </row>
    <row r="10" spans="2:6" ht="75" x14ac:dyDescent="0.25">
      <c r="B10" s="1" t="s">
        <v>12</v>
      </c>
      <c r="C10" s="1"/>
      <c r="D10" s="1">
        <v>15</v>
      </c>
      <c r="E10" s="1">
        <f t="shared" si="0"/>
        <v>0</v>
      </c>
      <c r="F10" s="1"/>
    </row>
    <row r="11" spans="2:6" ht="75" x14ac:dyDescent="0.25">
      <c r="B11" s="1" t="s">
        <v>13</v>
      </c>
      <c r="C11" s="1"/>
      <c r="D11" s="1">
        <v>8</v>
      </c>
      <c r="E11" s="1">
        <f t="shared" si="0"/>
        <v>0</v>
      </c>
      <c r="F11" s="1"/>
    </row>
    <row r="12" spans="2:6" ht="75" x14ac:dyDescent="0.25">
      <c r="B12" s="1" t="s">
        <v>14</v>
      </c>
      <c r="C12" s="1"/>
      <c r="D12" s="1">
        <v>8</v>
      </c>
      <c r="E12" s="1">
        <f t="shared" si="0"/>
        <v>0</v>
      </c>
      <c r="F12" s="1" t="s">
        <v>167</v>
      </c>
    </row>
    <row r="13" spans="2:6" ht="75" x14ac:dyDescent="0.25">
      <c r="B13" s="1" t="s">
        <v>15</v>
      </c>
      <c r="C13" s="1"/>
      <c r="D13" s="1">
        <v>8</v>
      </c>
      <c r="E13" s="1">
        <f t="shared" si="0"/>
        <v>0</v>
      </c>
      <c r="F13" s="1"/>
    </row>
    <row r="14" spans="2:6" ht="105" x14ac:dyDescent="0.25">
      <c r="B14" s="1" t="s">
        <v>16</v>
      </c>
      <c r="C14" s="1"/>
      <c r="D14" s="1">
        <v>8</v>
      </c>
      <c r="E14" s="1">
        <f t="shared" si="0"/>
        <v>0</v>
      </c>
      <c r="F14" s="1"/>
    </row>
    <row r="15" spans="2:6" ht="60" x14ac:dyDescent="0.25">
      <c r="B15" s="1" t="s">
        <v>17</v>
      </c>
      <c r="C15" s="1"/>
      <c r="D15" s="1">
        <v>7</v>
      </c>
      <c r="E15" s="1">
        <f t="shared" si="0"/>
        <v>0</v>
      </c>
      <c r="F15" t="s">
        <v>115</v>
      </c>
    </row>
    <row r="16" spans="2:6" ht="45" x14ac:dyDescent="0.25">
      <c r="B16" s="1" t="s">
        <v>18</v>
      </c>
      <c r="C16" s="1"/>
      <c r="D16" s="1">
        <v>5</v>
      </c>
      <c r="E16" s="1">
        <f t="shared" si="0"/>
        <v>0</v>
      </c>
      <c r="F16" s="1"/>
    </row>
    <row r="17" spans="2:6" ht="90" x14ac:dyDescent="0.25">
      <c r="B17" s="1" t="s">
        <v>19</v>
      </c>
      <c r="C17" s="1"/>
      <c r="D17" s="1">
        <v>4</v>
      </c>
      <c r="E17" s="1">
        <f t="shared" si="0"/>
        <v>0</v>
      </c>
      <c r="F17" s="1" t="s">
        <v>168</v>
      </c>
    </row>
    <row r="18" spans="2:6" x14ac:dyDescent="0.25">
      <c r="B18" s="1" t="s">
        <v>8</v>
      </c>
      <c r="C18" s="1"/>
      <c r="D18" s="1"/>
      <c r="E18" s="1">
        <f>AVERAGE(E8:E17)</f>
        <v>0</v>
      </c>
      <c r="F18" s="1"/>
    </row>
    <row r="19" spans="2:6" x14ac:dyDescent="0.25">
      <c r="B19" s="1"/>
      <c r="C19" s="1"/>
      <c r="D19" s="1"/>
      <c r="E19" s="1"/>
      <c r="F19" s="1"/>
    </row>
    <row r="20" spans="2:6" ht="60" x14ac:dyDescent="0.25">
      <c r="B20" s="1" t="s">
        <v>9</v>
      </c>
      <c r="C20" s="1"/>
      <c r="D20" s="1"/>
      <c r="E20" s="1"/>
      <c r="F20" s="1" t="s">
        <v>169</v>
      </c>
    </row>
    <row r="21" spans="2:6" ht="75" x14ac:dyDescent="0.25">
      <c r="B21" s="1"/>
      <c r="C21" s="1"/>
      <c r="D21" s="1"/>
      <c r="E21" s="1"/>
      <c r="F21" s="1" t="s">
        <v>170</v>
      </c>
    </row>
    <row r="22" spans="2:6" x14ac:dyDescent="0.25">
      <c r="B22" s="1"/>
      <c r="C22" s="1"/>
      <c r="D22" s="1"/>
      <c r="E22" s="1"/>
      <c r="F22" s="1"/>
    </row>
    <row r="23" spans="2:6" x14ac:dyDescent="0.25">
      <c r="B23" s="1"/>
      <c r="C23" s="1"/>
      <c r="D23" s="1"/>
      <c r="E23" s="1"/>
      <c r="F23" s="1"/>
    </row>
    <row r="24" spans="2:6" x14ac:dyDescent="0.25">
      <c r="B24" s="1"/>
      <c r="C24" s="1"/>
      <c r="D24" s="1"/>
      <c r="E24" s="1"/>
      <c r="F24" s="1"/>
    </row>
    <row r="25" spans="2:6" x14ac:dyDescent="0.25">
      <c r="B25" s="1"/>
      <c r="C25" s="1"/>
      <c r="D25" s="1"/>
      <c r="E25" s="1"/>
      <c r="F25" s="1"/>
    </row>
    <row r="26" spans="2:6" x14ac:dyDescent="0.25">
      <c r="B26" s="1"/>
      <c r="C26" s="1"/>
      <c r="D26" s="1"/>
      <c r="E26" s="1"/>
      <c r="F26" s="1"/>
    </row>
    <row r="27" spans="2:6" x14ac:dyDescent="0.25">
      <c r="B27" s="1"/>
      <c r="C27" s="1"/>
      <c r="D27" s="1"/>
      <c r="E27" s="1"/>
      <c r="F27" s="1"/>
    </row>
  </sheetData>
  <hyperlinks>
    <hyperlink ref="E2" r:id="rId1" xr:uid="{1ED317C1-6EA8-49FF-A81A-9BCCAB3EE75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1D280-63A9-4A63-86A0-F3F7A0B4A737}">
  <dimension ref="B2:F27"/>
  <sheetViews>
    <sheetView workbookViewId="0">
      <selection activeCell="E5" sqref="E5"/>
    </sheetView>
  </sheetViews>
  <sheetFormatPr defaultRowHeight="15" x14ac:dyDescent="0.25"/>
  <cols>
    <col min="1" max="1" width="7.5703125" customWidth="1"/>
    <col min="2" max="2" width="46.7109375" customWidth="1"/>
    <col min="3" max="3" width="14.42578125" customWidth="1"/>
    <col min="6" max="6" width="31.7109375" customWidth="1"/>
  </cols>
  <sheetData>
    <row r="2" spans="2:6" x14ac:dyDescent="0.25">
      <c r="E2" s="2" t="s">
        <v>24</v>
      </c>
    </row>
    <row r="3" spans="2:6" x14ac:dyDescent="0.25">
      <c r="B3" s="1" t="s">
        <v>0</v>
      </c>
      <c r="C3" t="s">
        <v>29</v>
      </c>
      <c r="D3" s="1"/>
      <c r="E3" s="1"/>
      <c r="F3" s="1"/>
    </row>
    <row r="4" spans="2:6" x14ac:dyDescent="0.25">
      <c r="B4" s="1" t="s">
        <v>1</v>
      </c>
      <c r="C4" t="s">
        <v>39</v>
      </c>
      <c r="D4" s="1"/>
      <c r="E4" s="1"/>
      <c r="F4" s="1"/>
    </row>
    <row r="5" spans="2:6" x14ac:dyDescent="0.25">
      <c r="B5" s="1" t="s">
        <v>2</v>
      </c>
      <c r="C5" s="4">
        <v>3162</v>
      </c>
      <c r="D5" s="1"/>
      <c r="E5" s="1"/>
      <c r="F5" s="1"/>
    </row>
    <row r="6" spans="2:6" x14ac:dyDescent="0.25">
      <c r="B6" s="1"/>
      <c r="C6" s="1"/>
      <c r="D6" s="1"/>
      <c r="E6" s="1"/>
      <c r="F6" s="1"/>
    </row>
    <row r="7" spans="2:6" x14ac:dyDescent="0.25">
      <c r="B7" s="1" t="s">
        <v>3</v>
      </c>
      <c r="C7" s="1" t="s">
        <v>4</v>
      </c>
      <c r="D7" s="1" t="s">
        <v>5</v>
      </c>
      <c r="E7" s="1" t="s">
        <v>6</v>
      </c>
      <c r="F7" s="1" t="s">
        <v>7</v>
      </c>
    </row>
    <row r="8" spans="2:6" ht="135" x14ac:dyDescent="0.25">
      <c r="B8" s="1" t="s">
        <v>10</v>
      </c>
      <c r="C8" s="1"/>
      <c r="D8" s="1">
        <v>20</v>
      </c>
      <c r="E8" s="1">
        <f>D8*C8</f>
        <v>0</v>
      </c>
      <c r="F8" s="1" t="s">
        <v>117</v>
      </c>
    </row>
    <row r="9" spans="2:6" ht="120" x14ac:dyDescent="0.25">
      <c r="B9" s="1" t="s">
        <v>11</v>
      </c>
      <c r="C9" s="1"/>
      <c r="D9" s="1">
        <v>15</v>
      </c>
      <c r="E9" s="1">
        <f t="shared" ref="E9:E17" si="0">D9*C9</f>
        <v>0</v>
      </c>
      <c r="F9" s="1" t="s">
        <v>116</v>
      </c>
    </row>
    <row r="10" spans="2:6" ht="90" x14ac:dyDescent="0.25">
      <c r="B10" s="1" t="s">
        <v>12</v>
      </c>
      <c r="C10" s="1"/>
      <c r="D10" s="1">
        <v>15</v>
      </c>
      <c r="E10" s="1">
        <f t="shared" si="0"/>
        <v>0</v>
      </c>
      <c r="F10" s="1" t="s">
        <v>118</v>
      </c>
    </row>
    <row r="11" spans="2:6" ht="75" x14ac:dyDescent="0.25">
      <c r="B11" s="1" t="s">
        <v>13</v>
      </c>
      <c r="C11" s="1"/>
      <c r="D11" s="1">
        <v>8</v>
      </c>
      <c r="E11" s="1">
        <f t="shared" si="0"/>
        <v>0</v>
      </c>
      <c r="F11" s="1" t="s">
        <v>119</v>
      </c>
    </row>
    <row r="12" spans="2:6" ht="75" x14ac:dyDescent="0.25">
      <c r="B12" s="1" t="s">
        <v>14</v>
      </c>
      <c r="C12" s="1"/>
      <c r="D12" s="1">
        <v>8</v>
      </c>
      <c r="E12" s="1">
        <f t="shared" si="0"/>
        <v>0</v>
      </c>
      <c r="F12" s="1"/>
    </row>
    <row r="13" spans="2:6" ht="75" x14ac:dyDescent="0.25">
      <c r="B13" s="1" t="s">
        <v>15</v>
      </c>
      <c r="C13" s="1"/>
      <c r="D13" s="1">
        <v>8</v>
      </c>
      <c r="E13" s="1">
        <f t="shared" si="0"/>
        <v>0</v>
      </c>
      <c r="F13" s="1"/>
    </row>
    <row r="14" spans="2:6" ht="105" x14ac:dyDescent="0.25">
      <c r="B14" s="1" t="s">
        <v>16</v>
      </c>
      <c r="C14" s="1"/>
      <c r="D14" s="1">
        <v>8</v>
      </c>
      <c r="E14" s="1">
        <f t="shared" si="0"/>
        <v>0</v>
      </c>
      <c r="F14" s="1"/>
    </row>
    <row r="15" spans="2:6" ht="60" x14ac:dyDescent="0.25">
      <c r="B15" s="1" t="s">
        <v>17</v>
      </c>
      <c r="C15" s="1"/>
      <c r="D15" s="1">
        <v>7</v>
      </c>
      <c r="E15" s="1">
        <f t="shared" si="0"/>
        <v>0</v>
      </c>
      <c r="F15" s="1"/>
    </row>
    <row r="16" spans="2:6" ht="45" x14ac:dyDescent="0.25">
      <c r="B16" s="1" t="s">
        <v>18</v>
      </c>
      <c r="C16" s="1"/>
      <c r="D16" s="1">
        <v>5</v>
      </c>
      <c r="E16" s="1">
        <f t="shared" si="0"/>
        <v>0</v>
      </c>
      <c r="F16" s="1"/>
    </row>
    <row r="17" spans="2:6" ht="60" x14ac:dyDescent="0.25">
      <c r="B17" s="1" t="s">
        <v>19</v>
      </c>
      <c r="C17" s="1"/>
      <c r="D17" s="1">
        <v>4</v>
      </c>
      <c r="E17" s="1">
        <f t="shared" si="0"/>
        <v>0</v>
      </c>
      <c r="F17" s="1"/>
    </row>
    <row r="18" spans="2:6" x14ac:dyDescent="0.25">
      <c r="B18" s="1" t="s">
        <v>8</v>
      </c>
      <c r="C18" s="1"/>
      <c r="D18" s="1"/>
      <c r="E18" s="1">
        <f>AVERAGE(E8:E17)</f>
        <v>0</v>
      </c>
      <c r="F18" s="1"/>
    </row>
    <row r="19" spans="2:6" x14ac:dyDescent="0.25">
      <c r="B19" s="1"/>
      <c r="C19" s="1"/>
      <c r="D19" s="1"/>
      <c r="E19" s="1"/>
      <c r="F19" s="1"/>
    </row>
    <row r="20" spans="2:6" x14ac:dyDescent="0.25">
      <c r="B20" s="1" t="s">
        <v>9</v>
      </c>
      <c r="C20" s="1"/>
      <c r="D20" s="1"/>
      <c r="E20" s="1"/>
      <c r="F20" s="1"/>
    </row>
    <row r="21" spans="2:6" x14ac:dyDescent="0.25">
      <c r="B21" s="1"/>
      <c r="C21" s="1"/>
      <c r="D21" s="1"/>
      <c r="E21" s="1"/>
      <c r="F21" s="1"/>
    </row>
    <row r="22" spans="2:6" x14ac:dyDescent="0.25">
      <c r="B22" s="1"/>
      <c r="C22" s="1"/>
      <c r="D22" s="1"/>
      <c r="E22" s="1"/>
      <c r="F22" s="1"/>
    </row>
    <row r="23" spans="2:6" x14ac:dyDescent="0.25">
      <c r="B23" s="1"/>
      <c r="C23" s="1"/>
      <c r="D23" s="1"/>
      <c r="E23" s="1"/>
      <c r="F23" s="1"/>
    </row>
    <row r="24" spans="2:6" x14ac:dyDescent="0.25">
      <c r="B24" s="1"/>
      <c r="C24" s="1"/>
      <c r="D24" s="1"/>
      <c r="E24" s="1"/>
      <c r="F24" s="1"/>
    </row>
    <row r="25" spans="2:6" x14ac:dyDescent="0.25">
      <c r="B25" s="1"/>
      <c r="C25" s="1"/>
      <c r="D25" s="1"/>
      <c r="E25" s="1"/>
      <c r="F25" s="1"/>
    </row>
    <row r="26" spans="2:6" x14ac:dyDescent="0.25">
      <c r="B26" s="1"/>
      <c r="C26" s="1"/>
      <c r="D26" s="1"/>
      <c r="E26" s="1"/>
      <c r="F26" s="1"/>
    </row>
    <row r="27" spans="2:6" x14ac:dyDescent="0.25">
      <c r="B27" s="1"/>
      <c r="C27" s="1"/>
      <c r="D27" s="1"/>
      <c r="E27" s="1"/>
      <c r="F27" s="1"/>
    </row>
  </sheetData>
  <hyperlinks>
    <hyperlink ref="E2" r:id="rId1" xr:uid="{686FE18A-D38F-4C46-B454-35DCC193D1E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F0960-9A2A-4163-AEF9-EC0453F5C958}">
  <dimension ref="B2:F27"/>
  <sheetViews>
    <sheetView topLeftCell="A4" workbookViewId="0">
      <selection activeCell="C4" sqref="C4"/>
    </sheetView>
  </sheetViews>
  <sheetFormatPr defaultRowHeight="15" x14ac:dyDescent="0.25"/>
  <cols>
    <col min="1" max="1" width="7.5703125" customWidth="1"/>
    <col min="2" max="2" width="46.7109375" customWidth="1"/>
    <col min="3" max="3" width="14.42578125" customWidth="1"/>
    <col min="6" max="6" width="31.7109375" customWidth="1"/>
  </cols>
  <sheetData>
    <row r="2" spans="2:6" x14ac:dyDescent="0.25">
      <c r="E2" s="2" t="s">
        <v>24</v>
      </c>
    </row>
    <row r="3" spans="2:6" x14ac:dyDescent="0.25">
      <c r="B3" s="1" t="s">
        <v>0</v>
      </c>
      <c r="C3" t="s">
        <v>30</v>
      </c>
      <c r="D3" s="1"/>
      <c r="E3" s="1"/>
      <c r="F3" s="1"/>
    </row>
    <row r="4" spans="2:6" x14ac:dyDescent="0.25">
      <c r="B4" s="1" t="s">
        <v>1</v>
      </c>
      <c r="C4" t="s">
        <v>40</v>
      </c>
      <c r="D4" s="1"/>
      <c r="E4" s="1"/>
      <c r="F4" s="1"/>
    </row>
    <row r="5" spans="2:6" x14ac:dyDescent="0.25">
      <c r="B5" s="1" t="s">
        <v>2</v>
      </c>
      <c r="C5" s="4">
        <v>22151</v>
      </c>
      <c r="D5" s="1"/>
      <c r="E5" s="1"/>
      <c r="F5" s="1"/>
    </row>
    <row r="6" spans="2:6" x14ac:dyDescent="0.25">
      <c r="B6" s="1"/>
      <c r="C6" s="1"/>
      <c r="D6" s="1"/>
      <c r="E6" s="1"/>
      <c r="F6" s="1"/>
    </row>
    <row r="7" spans="2:6" x14ac:dyDescent="0.25">
      <c r="B7" s="1" t="s">
        <v>3</v>
      </c>
      <c r="C7" s="1" t="s">
        <v>4</v>
      </c>
      <c r="D7" s="1" t="s">
        <v>5</v>
      </c>
      <c r="E7" s="1" t="s">
        <v>6</v>
      </c>
      <c r="F7" s="1" t="s">
        <v>7</v>
      </c>
    </row>
    <row r="8" spans="2:6" ht="135" x14ac:dyDescent="0.25">
      <c r="B8" s="1" t="s">
        <v>10</v>
      </c>
      <c r="C8" s="1"/>
      <c r="D8" s="1">
        <v>20</v>
      </c>
      <c r="E8" s="1">
        <f>D8*C8</f>
        <v>0</v>
      </c>
      <c r="F8" s="1" t="s">
        <v>121</v>
      </c>
    </row>
    <row r="9" spans="2:6" ht="120" x14ac:dyDescent="0.25">
      <c r="B9" s="1" t="s">
        <v>11</v>
      </c>
      <c r="C9" s="1"/>
      <c r="D9" s="1">
        <v>15</v>
      </c>
      <c r="E9" s="1">
        <f t="shared" ref="E9:E17" si="0">D9*C9</f>
        <v>0</v>
      </c>
      <c r="F9" s="1" t="s">
        <v>120</v>
      </c>
    </row>
    <row r="10" spans="2:6" ht="75" x14ac:dyDescent="0.25">
      <c r="B10" s="1" t="s">
        <v>12</v>
      </c>
      <c r="C10" s="1"/>
      <c r="D10" s="1">
        <v>15</v>
      </c>
      <c r="E10" s="1">
        <f t="shared" si="0"/>
        <v>0</v>
      </c>
      <c r="F10" s="1" t="s">
        <v>122</v>
      </c>
    </row>
    <row r="11" spans="2:6" ht="75" x14ac:dyDescent="0.25">
      <c r="B11" s="1" t="s">
        <v>13</v>
      </c>
      <c r="C11" s="1"/>
      <c r="D11" s="1">
        <v>8</v>
      </c>
      <c r="E11" s="1">
        <f t="shared" si="0"/>
        <v>0</v>
      </c>
      <c r="F11" s="1"/>
    </row>
    <row r="12" spans="2:6" ht="75" x14ac:dyDescent="0.25">
      <c r="B12" s="1" t="s">
        <v>14</v>
      </c>
      <c r="C12" s="1"/>
      <c r="D12" s="1">
        <v>8</v>
      </c>
      <c r="E12" s="1">
        <f t="shared" si="0"/>
        <v>0</v>
      </c>
      <c r="F12" s="1"/>
    </row>
    <row r="13" spans="2:6" ht="75" x14ac:dyDescent="0.25">
      <c r="B13" s="1" t="s">
        <v>15</v>
      </c>
      <c r="C13" s="1"/>
      <c r="D13" s="1">
        <v>8</v>
      </c>
      <c r="E13" s="1">
        <f t="shared" si="0"/>
        <v>0</v>
      </c>
      <c r="F13" s="1"/>
    </row>
    <row r="14" spans="2:6" ht="105" x14ac:dyDescent="0.25">
      <c r="B14" s="1" t="s">
        <v>16</v>
      </c>
      <c r="C14" s="1"/>
      <c r="D14" s="1">
        <v>8</v>
      </c>
      <c r="E14" s="1">
        <f t="shared" si="0"/>
        <v>0</v>
      </c>
      <c r="F14" s="1"/>
    </row>
    <row r="15" spans="2:6" ht="60" x14ac:dyDescent="0.25">
      <c r="B15" s="1" t="s">
        <v>17</v>
      </c>
      <c r="C15" s="1"/>
      <c r="D15" s="1">
        <v>7</v>
      </c>
      <c r="E15" s="1">
        <f t="shared" si="0"/>
        <v>0</v>
      </c>
      <c r="F15" s="1"/>
    </row>
    <row r="16" spans="2:6" ht="45" x14ac:dyDescent="0.25">
      <c r="B16" s="1" t="s">
        <v>18</v>
      </c>
      <c r="C16" s="1"/>
      <c r="D16" s="1">
        <v>5</v>
      </c>
      <c r="E16" s="1">
        <f t="shared" si="0"/>
        <v>0</v>
      </c>
      <c r="F16" s="1"/>
    </row>
    <row r="17" spans="2:6" ht="60" x14ac:dyDescent="0.25">
      <c r="B17" s="1" t="s">
        <v>19</v>
      </c>
      <c r="C17" s="1"/>
      <c r="D17" s="1">
        <v>4</v>
      </c>
      <c r="E17" s="1">
        <f t="shared" si="0"/>
        <v>0</v>
      </c>
      <c r="F17" s="1"/>
    </row>
    <row r="18" spans="2:6" x14ac:dyDescent="0.25">
      <c r="B18" s="1" t="s">
        <v>8</v>
      </c>
      <c r="C18" s="1"/>
      <c r="D18" s="1"/>
      <c r="E18" s="1">
        <f>AVERAGE(E8:E17)</f>
        <v>0</v>
      </c>
      <c r="F18" s="1"/>
    </row>
    <row r="19" spans="2:6" x14ac:dyDescent="0.25">
      <c r="B19" s="1"/>
      <c r="C19" s="1"/>
      <c r="D19" s="1"/>
      <c r="E19" s="1"/>
      <c r="F19" s="1"/>
    </row>
    <row r="20" spans="2:6" x14ac:dyDescent="0.25">
      <c r="B20" s="1" t="s">
        <v>9</v>
      </c>
      <c r="C20" s="1"/>
      <c r="D20" s="1"/>
      <c r="E20" s="1"/>
      <c r="F20" s="1"/>
    </row>
    <row r="21" spans="2:6" x14ac:dyDescent="0.25">
      <c r="B21" s="1"/>
      <c r="C21" s="1"/>
      <c r="D21" s="1"/>
      <c r="E21" s="1"/>
      <c r="F21" s="1"/>
    </row>
    <row r="22" spans="2:6" x14ac:dyDescent="0.25">
      <c r="B22" s="1"/>
      <c r="C22" s="1"/>
      <c r="D22" s="1"/>
      <c r="E22" s="1"/>
      <c r="F22" s="1"/>
    </row>
    <row r="23" spans="2:6" x14ac:dyDescent="0.25">
      <c r="B23" s="1"/>
      <c r="C23" s="1"/>
      <c r="D23" s="1"/>
      <c r="E23" s="1"/>
      <c r="F23" s="1"/>
    </row>
    <row r="24" spans="2:6" x14ac:dyDescent="0.25">
      <c r="B24" s="1"/>
      <c r="C24" s="1"/>
      <c r="D24" s="1"/>
      <c r="E24" s="1"/>
      <c r="F24" s="1"/>
    </row>
    <row r="25" spans="2:6" x14ac:dyDescent="0.25">
      <c r="B25" s="1"/>
      <c r="C25" s="1"/>
      <c r="D25" s="1"/>
      <c r="E25" s="1"/>
      <c r="F25" s="1"/>
    </row>
    <row r="26" spans="2:6" x14ac:dyDescent="0.25">
      <c r="B26" s="1"/>
      <c r="C26" s="1"/>
      <c r="D26" s="1"/>
      <c r="E26" s="1"/>
      <c r="F26" s="1"/>
    </row>
    <row r="27" spans="2:6" x14ac:dyDescent="0.25">
      <c r="B27" s="1"/>
      <c r="C27" s="1"/>
      <c r="D27" s="1"/>
      <c r="E27" s="1"/>
      <c r="F27" s="1"/>
    </row>
  </sheetData>
  <hyperlinks>
    <hyperlink ref="E2" r:id="rId1" xr:uid="{1CD483E9-CD74-47EE-84A7-E5097FE620F5}"/>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P o D A A B Q S w M E F A A C A A g A H U Y p W F I 5 3 / e j A A A A 9 w A A A B I A H A B D b 2 5 m a W c v U G F j a 2 F n Z S 5 4 b W w g o h g A K K A U A A A A A A A A A A A A A A A A A A A A A A A A A A A A h Y + 9 D o I w G E V f h X S n f y y G f J T B V R I T o n F t S o V G K I Y W y 7 s 5 + E i + g h h F 3 R z v u W e 4 9 3 6 9 Q T 5 1 b X T R g z O 9 z R D D F E X a q r 4 y t s 7 Q 6 I / x C u U C t l K d Z K 2 j W b Y u n V y V o c b 7 c 0 p I C A G H B P d D T T i l j B y K T a k a 3 U n 0 k c 1 / O T b W e W m V R g L 2 r z G C Y 8 Y T z C j n m A J Z K B T G f g 0 + D 3 6 2 P x D W Y + v H Q Q t t 4 1 0 J Z I l A 3 i f E A 1 B L A w Q U A A I A C A A d R i l 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U Y p W A U T O H 3 1 A A A A h A E A A B M A H A B G b 3 J t d W x h c y 9 T Z W N 0 a W 9 u M S 5 t I K I Y A C i g F A A A A A A A A A A A A A A A A A A A A A A A A A A A A G 2 P T W u D Q B C G 7 4 L / Y d l c F P x q 6 K m h h 2 C g t x K q 0 E P p Y W I m a l h 3 7 e 5 o K + J / 7 x r b Q 7 F z m W E e e O c Z g w X V S r J s 6 X c 7 1 3 E d U 4 H G M 9 v w H E 4 C W c L Z I x N I r s N s Z a r T B d r N K 5 6 i I 5 T o z U O q J K E k 4 / G K q D U P c a y q P p J 9 V K o + L j V I C q F t R V 3 Y y c T b Z H s f X m p T g A g H B M 1 9 P 1 j S D 0 C Q 2 P D l y p h M b / P m / Y d u e F q B L K 1 b P r Q 4 a 9 0 M o 9 w e M B e l m 1 S J r p E z N N 4 t K h h H f t T q a t 9 j z 9 C g 4 Q E j i x n h F 0 0 B G / n + V 2 t F n m Z t 9 o I f H Z o 1 z Q a p W l O v A w / q U w o F 5 z 9 g 8 l 2 n l v 9 + s f s G U E s B A i 0 A F A A C A A g A H U Y p W F I 5 3 / e j A A A A 9 w A A A B I A A A A A A A A A A A A A A A A A A A A A A E N v b m Z p Z y 9 Q Y W N r Y W d l L n h t b F B L A Q I t A B Q A A g A I A B 1 G K V g P y u m r p A A A A O k A A A A T A A A A A A A A A A A A A A A A A O 8 A A A B b Q 2 9 u d G V u d F 9 U e X B l c 1 0 u e G 1 s U E s B A i 0 A F A A C A A g A H U Y p W A U T O H 3 1 A A A A h A E A A B M A A A A A A A A A A A A A A A A A 4 A E A A E Z v c m 1 1 b G F z L 1 N l Y 3 R p b 2 4 x L m 1 Q S w U G A A A A A A M A A w D C A A A A I g M 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I A s A A A A A A A D + C g 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b G U l M j A w 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V G F y Z 2 V 0 I i B W Y W x 1 Z T 0 i c 1 R h Y m x l X z A i I C 8 + P E V u d H J 5 I F R 5 c G U 9 I k Z p b G x l Z E N v b X B s Z X R l U m V z d W x 0 V G 9 X b 3 J r c 2 h l Z X Q i I F Z h b H V l P S J s M S I g L z 4 8 R W 5 0 c n k g V H l w Z T 0 i Q W R k Z W R U b 0 R h d G F N b 2 R l b C I g V m F s d W U 9 I m w w I i A v P j x F b n R y e S B U e X B l P S J G a W x s Q 2 9 1 b n Q i I F Z h b H V l P S J s M T A i I C 8 + P E V u d H J 5 I F R 5 c G U 9 I k Z p b G x F c n J v c k N v Z G U i I F Z h b H V l P S J z V W 5 r b m 9 3 b i I g L z 4 8 R W 5 0 c n k g V H l w Z T 0 i R m l s b E V y c m 9 y Q 2 9 1 b n Q i I F Z h b H V l P S J s M C I g L z 4 8 R W 5 0 c n k g V H l w Z T 0 i R m l s b E x h c 3 R V c G R h d G V k I i B W Y W x 1 Z T 0 i Z D I w M j Q t M D E t M D l U M T Y 6 N D g 6 N T k u O D U w M D I z M 1 o i I C 8 + P E V u d H J 5 I F R 5 c G U 9 I k Z p b G x D b 2 x 1 b W 5 U e X B l c y I g V m F s d W U 9 I n N C Z 1 l H Q m d Z P S I g L z 4 8 R W 5 0 c n k g V H l w Z T 0 i R m l s b E N v b H V t b k 5 h b W V z I i B W Y W x 1 Z T 0 i c 1 s m c X V v d D t Q c m 9 q Z W N 0 I E 5 h b W V z J n F 1 b 3 Q 7 L C Z x d W 9 0 O 0 F w c G x p Y 2 F u d C Z x d W 9 0 O y w m c X V v d D t H c m F u d C B S Z X F 1 Z X N 0 J n F 1 b 3 Q 7 L C Z x d W 9 0 O 1 N 5 b m 9 w c 2 l z J n F 1 b 3 Q 7 L C Z x d W 9 0 O 0 R v d 2 5 s b 2 F k J n F 1 b 3 Q 7 X S I g L z 4 8 R W 5 0 c n k g V H l w Z T 0 i R m l s b F N 0 Y X R 1 c y I g V m F s d W U 9 I n N D b 2 1 w b G V 0 Z S I g L z 4 8 R W 5 0 c n k g V H l w Z T 0 i U m V s Y X R p b 2 5 z a G l w S W 5 m b 0 N v b n R h a W 5 l c i I g V m F s d W U 9 I n N 7 J n F 1 b 3 Q 7 Y 2 9 s d W 1 u Q 2 9 1 b n Q m c X V v d D s 6 N S w m c X V v d D t r Z X l D b 2 x 1 b W 5 O Y W 1 l c y Z x d W 9 0 O z p b X S w m c X V v d D t x d W V y e V J l b G F 0 a W 9 u c 2 h p c H M m c X V v d D s 6 W 1 0 s J n F 1 b 3 Q 7 Y 2 9 s d W 1 u S W R l b n R p d G l l c y Z x d W 9 0 O z p b J n F 1 b 3 Q 7 U 2 V j d G l v b j E v V G F i b G U g M C 9 B d X R v U m V t b 3 Z l Z E N v b H V t b n M x L n t Q c m 9 q Z W N 0 I E 5 h b W V z L D B 9 J n F 1 b 3 Q 7 L C Z x d W 9 0 O 1 N l Y 3 R p b 2 4 x L 1 R h Y m x l I D A v Q X V 0 b 1 J l b W 9 2 Z W R D b 2 x 1 b W 5 z M S 5 7 Q X B w b G l j Y W 5 0 L D F 9 J n F 1 b 3 Q 7 L C Z x d W 9 0 O 1 N l Y 3 R p b 2 4 x L 1 R h Y m x l I D A v Q X V 0 b 1 J l b W 9 2 Z W R D b 2 x 1 b W 5 z M S 5 7 R 3 J h b n Q g U m V x d W V z d C w y f S Z x d W 9 0 O y w m c X V v d D t T Z W N 0 a W 9 u M S 9 U Y W J s Z S A w L 0 F 1 d G 9 S Z W 1 v d m V k Q 2 9 s d W 1 u c z E u e 1 N 5 b m 9 w c 2 l z L D N 9 J n F 1 b 3 Q 7 L C Z x d W 9 0 O 1 N l Y 3 R p b 2 4 x L 1 R h Y m x l I D A v Q X V 0 b 1 J l b W 9 2 Z W R D b 2 x 1 b W 5 z M S 5 7 R G 9 3 b m x v Y W Q s N H 0 m c X V v d D t d L C Z x d W 9 0 O 0 N v b H V t b k N v d W 5 0 J n F 1 b 3 Q 7 O j U s J n F 1 b 3 Q 7 S 2 V 5 Q 2 9 s d W 1 u T m F t Z X M m c X V v d D s 6 W 1 0 s J n F 1 b 3 Q 7 Q 2 9 s d W 1 u S W R l b n R p d G l l c y Z x d W 9 0 O z p b J n F 1 b 3 Q 7 U 2 V j d G l v b j E v V G F i b G U g M C 9 B d X R v U m V t b 3 Z l Z E N v b H V t b n M x L n t Q c m 9 q Z W N 0 I E 5 h b W V z L D B 9 J n F 1 b 3 Q 7 L C Z x d W 9 0 O 1 N l Y 3 R p b 2 4 x L 1 R h Y m x l I D A v Q X V 0 b 1 J l b W 9 2 Z W R D b 2 x 1 b W 5 z M S 5 7 Q X B w b G l j Y W 5 0 L D F 9 J n F 1 b 3 Q 7 L C Z x d W 9 0 O 1 N l Y 3 R p b 2 4 x L 1 R h Y m x l I D A v Q X V 0 b 1 J l b W 9 2 Z W R D b 2 x 1 b W 5 z M S 5 7 R 3 J h b n Q g U m V x d W V z d C w y f S Z x d W 9 0 O y w m c X V v d D t T Z W N 0 a W 9 u M S 9 U Y W J s Z S A w L 0 F 1 d G 9 S Z W 1 v d m V k Q 2 9 s d W 1 u c z E u e 1 N 5 b m 9 w c 2 l z L D N 9 J n F 1 b 3 Q 7 L C Z x d W 9 0 O 1 N l Y 3 R p b 2 4 x L 1 R h Y m x l I D A v Q X V 0 b 1 J l b W 9 2 Z W R D b 2 x 1 b W 5 z M S 5 7 R G 9 3 b m x v Y W Q s N H 0 m c X V v d D t d L C Z x d W 9 0 O 1 J l b G F 0 a W 9 u c 2 h p c E l u Z m 8 m c X V v d D s 6 W 1 1 9 I i A v P j w v U 3 R h Y m x l R W 5 0 c m l l c z 4 8 L 0 l 0 Z W 0 + P E l 0 Z W 0 + P E l 0 Z W 1 M b 2 N h d G l v b j 4 8 S X R l b V R 5 c G U + R m 9 y b X V s Y T w v S X R l b V R 5 c G U + P E l 0 Z W 1 Q Y X R o P l N l Y 3 R p b 2 4 x L 1 R h Y m x l J T I w M C 9 T b 3 V y Y 2 U 8 L 0 l 0 Z W 1 Q Y X R o P j w v S X R l b U x v Y 2 F 0 a W 9 u P j x T d G F i b G V F b n R y a W V z I C 8 + P C 9 J d G V t P j x J d G V t P j x J d G V t T G 9 j Y X R p b 2 4 + P E l 0 Z W 1 U e X B l P k Z v c m 1 1 b G E 8 L 0 l 0 Z W 1 U e X B l P j x J d G V t U G F 0 a D 5 T Z W N 0 a W 9 u M S 9 U Y W J s Z S U y M D A v R G F 0 Y T A 8 L 0 l 0 Z W 1 Q Y X R o P j w v S X R l b U x v Y 2 F 0 a W 9 u P j x T d G F i b G V F b n R y a W V z I C 8 + P C 9 J d G V t P j x J d G V t P j x J d G V t T G 9 j Y X R p b 2 4 + P E l 0 Z W 1 U e X B l P k Z v c m 1 1 b G E 8 L 0 l 0 Z W 1 U e X B l P j x J d G V t U G F 0 a D 5 T Z W N 0 a W 9 u M S 9 U Y W J s Z S U y M D A v Q 2 h h b m d l Z C U y M F R 5 c G U 8 L 0 l 0 Z W 1 Q Y X R o P j w v S X R l b U x v Y 2 F 0 a W 9 u P j x T d G F i b G V F b n R y a W V z I C 8 + P C 9 J d G V t P j w v S X R l b X M + P C 9 M b 2 N h b F B h Y 2 t h Z 2 V N Z X R h Z G F 0 Y U Z p b G U + F g A A A F B L B Q Y A A A A A A A A A A A A A A A A A A A A A A A D a A A A A A Q A A A N C M n d 8 B F d E R j H o A w E / C l + s B A A A A G B d h I m k C D U m m I K a y C d 0 e m Q A A A A A C A A A A A A A D Z g A A w A A A A B A A A A C N a I K C b g 2 4 a P 5 Z X w a O D G h e A A A A A A S A A A C g A A A A E A A A A I X k i f o Z l 4 6 M W H X o W 6 p 3 u / 5 Q A A A A 8 w t h e + N U s 2 N j M u P z j T i G U + 1 / R p 8 C p i 5 t n 0 y 9 k T D U V 8 N 0 H 2 2 Y 3 h w V Z o R k v E s n 0 r S b z 2 N G Y 4 B z C L K Z Z Q K 5 B Y T U c Y i L 2 + 3 P p U P X B I p 3 X b A + A s w U A A A A f / R i q J 0 n 9 v l y 9 7 J E V w y 0 e I X P k e s = < / D a t a M a s h u p > 
</file>

<file path=customXml/itemProps1.xml><?xml version="1.0" encoding="utf-8"?>
<ds:datastoreItem xmlns:ds="http://schemas.openxmlformats.org/officeDocument/2006/customXml" ds:itemID="{B1B37375-E69B-4532-9375-6DE4A9769F6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Sheet2</vt:lpstr>
      <vt:lpstr>Summary</vt:lpstr>
      <vt:lpstr>Grants Checklist</vt:lpstr>
      <vt:lpstr>Elko MX</vt:lpstr>
      <vt:lpstr>NVORA</vt:lpstr>
      <vt:lpstr>Tonopah</vt:lpstr>
      <vt:lpstr>Pahrump</vt:lpstr>
      <vt:lpstr>Rail Aware</vt:lpstr>
      <vt:lpstr>Humboldt Co</vt:lpstr>
      <vt:lpstr>Storey Co</vt:lpstr>
      <vt:lpstr>TL!</vt:lpstr>
      <vt:lpstr>Whatever MC</vt:lpstr>
      <vt:lpstr>Winnemucca MX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Nikhil Narkhede</dc:creator>
  <cp:lastModifiedBy>Nikhil Narkhede</cp:lastModifiedBy>
  <dcterms:created xsi:type="dcterms:W3CDTF">2023-06-09T18:33:41Z</dcterms:created>
  <dcterms:modified xsi:type="dcterms:W3CDTF">2024-01-30T00:09:38Z</dcterms:modified>
</cp:coreProperties>
</file>